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activeTab="0"/>
  </bookViews>
  <sheets>
    <sheet name="Classement" sheetId="1" r:id="rId1"/>
    <sheet name="Rencontre_championnat" sheetId="2" r:id="rId2"/>
    <sheet name="Paris" sheetId="3" r:id="rId3"/>
    <sheet name="DungeonBowl" sheetId="4" r:id="rId4"/>
    <sheet name="Fin J8" sheetId="5" r:id="rId5"/>
    <sheet name="Fin J7" sheetId="6" r:id="rId6"/>
    <sheet name="Fin J6" sheetId="7" r:id="rId7"/>
    <sheet name="Fin J5" sheetId="8" r:id="rId8"/>
    <sheet name="Fin J4" sheetId="9" r:id="rId9"/>
    <sheet name="Fin J3" sheetId="10" r:id="rId10"/>
    <sheet name="Fin J2" sheetId="11" r:id="rId11"/>
    <sheet name="Trophée l'épique" sheetId="12" r:id="rId12"/>
  </sheets>
  <definedNames>
    <definedName name="Manager" localSheetId="0">'Classement'!#REF!</definedName>
    <definedName name="Manager" localSheetId="3">'DungeonBowl'!#REF!</definedName>
    <definedName name="Manager" localSheetId="10">'Fin J2'!#REF!</definedName>
    <definedName name="Manager" localSheetId="9">'Fin J3'!#REF!</definedName>
    <definedName name="Manager" localSheetId="8">'Fin J4'!#REF!</definedName>
    <definedName name="Manager" localSheetId="7">'Fin J5'!#REF!</definedName>
    <definedName name="Manager" localSheetId="6">'Fin J6'!#REF!</definedName>
    <definedName name="Manager" localSheetId="5">'Fin J7'!#REF!</definedName>
    <definedName name="Manager" localSheetId="4">'Fin J8'!#REF!</definedName>
    <definedName name="Manager" localSheetId="1">'Rencontre_championnat'!#REF!</definedName>
    <definedName name="Manager" localSheetId="11">'Trophée l''épique'!#REF!</definedName>
    <definedName name="Manager">#REF!</definedName>
  </definedNames>
  <calcPr fullCalcOnLoad="1"/>
</workbook>
</file>

<file path=xl/sharedStrings.xml><?xml version="1.0" encoding="utf-8"?>
<sst xmlns="http://schemas.openxmlformats.org/spreadsheetml/2006/main" count="417" uniqueCount="169">
  <si>
    <t>Halfelings</t>
  </si>
  <si>
    <t>Humains</t>
  </si>
  <si>
    <t>Chaos Yayé</t>
  </si>
  <si>
    <t>Norsemen</t>
  </si>
  <si>
    <t>Elfes Noirs</t>
  </si>
  <si>
    <t>Hauts Elfes</t>
  </si>
  <si>
    <t>Chaos Eric</t>
  </si>
  <si>
    <t>Skaven</t>
  </si>
  <si>
    <t>Equipes</t>
  </si>
  <si>
    <t>Légende : journée de la rencontre (score)</t>
  </si>
  <si>
    <t xml:space="preserve">Classement </t>
  </si>
  <si>
    <t>Sorties Effectuées</t>
  </si>
  <si>
    <t>Elfe sylvain</t>
  </si>
  <si>
    <t>Pts</t>
  </si>
  <si>
    <t>Touchdown marqués</t>
  </si>
  <si>
    <t>Touchdown encaissés</t>
  </si>
  <si>
    <t xml:space="preserve">         Visiteur  Domicile</t>
  </si>
  <si>
    <t>Orques</t>
  </si>
  <si>
    <t>X</t>
  </si>
  <si>
    <t>1 (2/3)</t>
  </si>
  <si>
    <t>Match joués</t>
  </si>
  <si>
    <t>Blessés / Morts</t>
  </si>
  <si>
    <t>1/0</t>
  </si>
  <si>
    <t>Les lames d'Eltharion (Hauts Elfes)</t>
  </si>
  <si>
    <t>Warp's Vicious (Chaos Eric)</t>
  </si>
  <si>
    <t>Moulder's Hand (Skaven)</t>
  </si>
  <si>
    <t>Les poulets du bois (Halfelings)</t>
  </si>
  <si>
    <t>POP</t>
  </si>
  <si>
    <t>Disciples d'Adamnan-Na-Brionha (Elfes sylvains)</t>
  </si>
  <si>
    <t>les Chiens de Khorne (Chaos Yayé)</t>
  </si>
  <si>
    <t>les Roteurs des Steppes (Orques)</t>
  </si>
  <si>
    <t>Meilleur coach : Eric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</si>
  <si>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</si>
  <si>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</si>
  <si>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</si>
  <si>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</si>
  <si>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</si>
  <si>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</si>
  <si>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</si>
  <si>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</si>
  <si>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</si>
  <si>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Bloody black rushers (Elfes Noirs)</t>
  </si>
  <si>
    <t>Les effrontés de Middenheim (Humains)</t>
  </si>
  <si>
    <t>Artics cruncher (Norsemen)</t>
  </si>
  <si>
    <t>0/1</t>
  </si>
  <si>
    <t>Meilleur videur (equipe) : Harax (Moulder's Hand) 1 mort 2 blessés</t>
  </si>
  <si>
    <t>1(3/1)</t>
  </si>
  <si>
    <t>1 (0/4)</t>
  </si>
  <si>
    <t>1 (0/1)</t>
  </si>
  <si>
    <t>POS</t>
  </si>
  <si>
    <t>5/0</t>
  </si>
  <si>
    <t>2 (2/0)</t>
  </si>
  <si>
    <t>1 (3/4)</t>
  </si>
  <si>
    <t>4/2</t>
  </si>
  <si>
    <t>2 (0/6)</t>
  </si>
  <si>
    <t>2 (1/3)</t>
  </si>
  <si>
    <t>2/1</t>
  </si>
  <si>
    <t>EV</t>
  </si>
  <si>
    <t>2 (1/0)</t>
  </si>
  <si>
    <t>3/0</t>
  </si>
  <si>
    <t>3/1</t>
  </si>
  <si>
    <t xml:space="preserve">Meilleur marqueur (equipe)     : Griff Oberwald (Effrontés de Middenheim) Huriel l'indomptable (BBR) 3 touchdown </t>
  </si>
  <si>
    <t>Papy de la ligue : Avelion (Lames d'Eltharion) 15 Xp</t>
  </si>
  <si>
    <t>2 (3/3)</t>
  </si>
  <si>
    <t>1/1</t>
  </si>
  <si>
    <t>Papy de la ligue : Harax (Moulder's hand) 20 Xp</t>
  </si>
  <si>
    <t>3 (1/5)</t>
  </si>
  <si>
    <t>3 (1/3)</t>
  </si>
  <si>
    <t>3 (1/1)</t>
  </si>
  <si>
    <t xml:space="preserve">Meilleur marqueur (equipe)     : Griff Oberwald (Effrontés de Middenheim) 5 touchdown </t>
  </si>
  <si>
    <t>3 (1/0)</t>
  </si>
  <si>
    <t>5/5</t>
  </si>
  <si>
    <t>Eternity (Morts-vivants)</t>
  </si>
  <si>
    <t>Kass dent (Gob)</t>
  </si>
  <si>
    <t>Tondeuse à Gob (nain)</t>
  </si>
  <si>
    <t>Rencontres préliminaires</t>
  </si>
  <si>
    <t>Demie-finale</t>
  </si>
  <si>
    <t>La finale</t>
  </si>
  <si>
    <t>4 (2/1)</t>
  </si>
  <si>
    <t>4 (4/1)</t>
  </si>
  <si>
    <t xml:space="preserve">Meilleur marqueur (equipe)     : Griff Oberwald (Effrontés de Middenheim) 6 touchdown </t>
  </si>
  <si>
    <t>Papy de la ligue : Albert Lattrape (Effrontés de middenheim) 26 XP</t>
  </si>
  <si>
    <t>4 (4/0)</t>
  </si>
  <si>
    <t xml:space="preserve">Meilleur videur (equipe) : Lord Borack (Warp's vicious) 2 morts 5 blessés </t>
  </si>
  <si>
    <t>Moulder's Hand (Skaven) , Chiens de Khorne (Chaos) : 0/3</t>
  </si>
  <si>
    <t>Tondeuse à Gobs (Nains), Kass dent (Gobs) : 2/1</t>
  </si>
  <si>
    <t>5 (2/1)</t>
  </si>
  <si>
    <t>Kass dent (Gobs), Eternity (Morts-vivants) : 2/2</t>
  </si>
  <si>
    <t>5 (5/5)</t>
  </si>
  <si>
    <t>5 (1/3)</t>
  </si>
  <si>
    <t xml:space="preserve">Meilleur marqueur (equipe)     : Griff Hoberwald (Effrrontés de Middenheim), Hurielle l'indomptable (Bloody Black rusher) 6 touchdown </t>
  </si>
  <si>
    <t>Bloody Black rusher (Elfes noirs), Moulder's Hand (Skaven) : 2/0</t>
  </si>
  <si>
    <t>Victoire (15 pts)</t>
  </si>
  <si>
    <t>Défaite (5 Pts)</t>
  </si>
  <si>
    <t>Nul      (10 Pts)</t>
  </si>
  <si>
    <t>Moulder's Hand (Skaven) , Eternity : 2/0</t>
  </si>
  <si>
    <t>Kass dent (Gobs), Disciples d'Adamnan-Na-Brionha (Elfes sylvains) : 1/3</t>
  </si>
  <si>
    <t>Moulder's hand (Skaven), Disciples d'Adamnan-Na-Brionha (Elfes sylvains) : 3/3</t>
  </si>
  <si>
    <t>Papy de la ligue : Harax (Moulder's hand) 44 Xp</t>
  </si>
  <si>
    <t>Meilleur videur (equipe) : Harax (Moulder's hand) 4 morts 8 blessés</t>
  </si>
  <si>
    <t>3/2</t>
  </si>
  <si>
    <t>6/5</t>
  </si>
  <si>
    <t>6 (3/5)</t>
  </si>
  <si>
    <t>Tondeuse à Gobs (Nains), Chiens de Khorne (Chaos) : 1/2</t>
  </si>
  <si>
    <t>Rencontres \  Equipes</t>
  </si>
  <si>
    <t>10/0</t>
  </si>
  <si>
    <t>0/2</t>
  </si>
  <si>
    <t>5 (1/2)</t>
  </si>
  <si>
    <t>6 (2/1)</t>
  </si>
  <si>
    <t>Meilleur videur (equipe) : Harax (Moulder's hand) 5 morts 8 blessés</t>
  </si>
  <si>
    <t>Papy de la ligue : Harax (Moulder's hand) 46 Xp</t>
  </si>
  <si>
    <t>7/2</t>
  </si>
  <si>
    <t>3/3</t>
  </si>
  <si>
    <t>6 (1/1)</t>
  </si>
  <si>
    <t>Meilleur marqueur (equipe)     : Uriel l'indomptable (BBR) 8 touchdown</t>
  </si>
  <si>
    <t>6 (0/2)</t>
  </si>
  <si>
    <t>Blessés Graves / Morts</t>
  </si>
  <si>
    <t>6 (3/0)</t>
  </si>
  <si>
    <t>RatKlures (Skavens) vs Disciples d'Adamnan-Na-Brionha (Elfes sylvains)  : 3/1</t>
  </si>
  <si>
    <t>Chiens de Khorne (Chaos) vs Tondeuse à Gobs (Nains) : 0/4</t>
  </si>
  <si>
    <t xml:space="preserve">Meilleur videur (equipe) : Harax (mort, RatKlures) 5 morts 8 blessés </t>
  </si>
  <si>
    <t>RatKlures (Skavens)</t>
  </si>
  <si>
    <t>Tondeuse à Gobs (Nains) vs RatKlures (Skavens) : 1/3</t>
  </si>
  <si>
    <t>4/1</t>
  </si>
  <si>
    <t>7 (1/4)</t>
  </si>
  <si>
    <t>Papy de la ligue : Vistengard (Lames d'Elthrion) 39 Xp</t>
  </si>
  <si>
    <t>7 (1/2)</t>
  </si>
  <si>
    <t>7/3</t>
  </si>
  <si>
    <t>12/1</t>
  </si>
  <si>
    <t>3 (2/0)</t>
  </si>
  <si>
    <t>7 (1/1)</t>
  </si>
  <si>
    <t>Meilleur marqueur (equipe)     : Uriel l'indomptable (BBR, morte), Vistenguard l'anguille d'argent (Lames d'Eltharion) 8 touchdown</t>
  </si>
  <si>
    <t>Meilleur marqueur (equipe)     : Vistenguard l'anguille d'argent (Lames d'Eltharion) 10 touchdown</t>
  </si>
  <si>
    <t>8 (1/4)</t>
  </si>
  <si>
    <t>7 (2/1)</t>
  </si>
  <si>
    <t>Eternity (morts vivants)</t>
  </si>
  <si>
    <t>5/1</t>
  </si>
  <si>
    <t>8 (0/3)</t>
  </si>
  <si>
    <t>4 (1/3)</t>
  </si>
  <si>
    <t>Rongeurs d'os (Orques)</t>
  </si>
  <si>
    <t>Rongeurs d'os (Orques) vs Eternity (Morts vivants) : 1/2</t>
  </si>
  <si>
    <t>7 (4/0)</t>
  </si>
  <si>
    <t>2/2</t>
  </si>
  <si>
    <t>Meilleur coach (pts par journée) : Eric (2,09 pts)</t>
  </si>
  <si>
    <t>Papy de la ligue : Gelaflem (RatKlures), Vistengard (Lames d'Eltharion) 45 Xp</t>
  </si>
  <si>
    <t xml:space="preserve"> </t>
  </si>
  <si>
    <t>8 (1/3)</t>
  </si>
  <si>
    <t>Rongeurs d'os (Orques) vs Disciples d'Adamnan-Na-Brionha (Elfes sylvains) : 2/3</t>
  </si>
  <si>
    <t>Rongeurs d'os (Orques) vs Kass dents (Gobs) : 3/2</t>
  </si>
  <si>
    <t>Les lames d'Eltharion</t>
  </si>
  <si>
    <t>Tondeuse à Gobs (nains) vs Kass dents (gobs) : 2/1</t>
  </si>
  <si>
    <t>Bloody Black Rusher</t>
  </si>
  <si>
    <t>Bloody black rusher (Elfes noirs) vs Disciples d'Adamnan-Na-Brionha (Elfes sylvains) : 2/4</t>
  </si>
  <si>
    <t>8 (5/1)</t>
  </si>
  <si>
    <t>8 (1/0)</t>
  </si>
  <si>
    <t>7/6</t>
  </si>
  <si>
    <t>Bloody black rusher (Elfes noirs) vs Lames d'Eltharion (Hauts Elfes) : 2/3</t>
  </si>
  <si>
    <t>Bloody black rusher (Elfes noirs) vs Kass dents (Gobs) : 3/2</t>
  </si>
  <si>
    <t>Eternity vs Disciples d'Adamnan-Na-Brionha (Elfes sylvains) : 3/0</t>
  </si>
  <si>
    <t>8/9</t>
  </si>
  <si>
    <t>Papy de la ligue : Gelaflem (RatKlures) 54 Xp</t>
  </si>
  <si>
    <t xml:space="preserve">Meilleur videur (equipe) : Gelaflem (RatKlures) 6 morts 8 blessés </t>
  </si>
  <si>
    <t>9 (2/5)</t>
  </si>
  <si>
    <t>Bloody black rusher (Elfes noirs) vs Eternity (Morts-vivants) : 3/4</t>
  </si>
  <si>
    <t>Rongeurs d'os (Orques) vs Disciples d'Adamnan-Na-Brionha (Elfes sylvains) : 3/2</t>
  </si>
  <si>
    <t>9 (2/3)</t>
  </si>
  <si>
    <t>9 (3/0)</t>
  </si>
  <si>
    <t>5/2</t>
  </si>
  <si>
    <t>7/5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</si>
</sst>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Heidelberg"/>
      <family val="2"/>
    </font>
    <font>
      <b/>
      <sz val="12"/>
      <name val="Heidelberg"/>
      <family val="2"/>
    </font>
    <font>
      <b/>
      <sz val="11"/>
      <name val="Heidelberg"/>
      <family val="2"/>
    </font>
    <font>
      <b/>
      <sz val="12"/>
      <name val="Morpheus"/>
      <family val="0"/>
    </font>
    <font>
      <b/>
      <sz val="12"/>
      <name val="PostCrypt"/>
      <family val="0"/>
    </font>
    <font>
      <sz val="12"/>
      <name val="Arial"/>
      <family val="2"/>
    </font>
    <font>
      <b/>
      <sz val="14"/>
      <name val="Heidelberg"/>
      <family val="2"/>
    </font>
    <font>
      <sz val="12"/>
      <name val="Morpheus"/>
      <family val="0"/>
    </font>
    <font>
      <i/>
      <sz val="12"/>
      <name val="Arial"/>
      <family val="2"/>
    </font>
    <font>
      <b/>
      <sz val="16"/>
      <name val="Morpheus"/>
      <family val="0"/>
    </font>
    <font>
      <sz val="10"/>
      <name val="Heidelberg"/>
      <family val="2"/>
    </font>
    <font>
      <i/>
      <sz val="10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top" textRotation="255" wrapText="1"/>
    </xf>
    <xf numFmtId="0" fontId="11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15" fillId="3" borderId="8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center"/>
    </xf>
    <xf numFmtId="0" fontId="15" fillId="3" borderId="9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05900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058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525"/>
          <a:ext cx="942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1</xdr:row>
      <xdr:rowOff>9525</xdr:rowOff>
    </xdr:from>
    <xdr:to>
      <xdr:col>10</xdr:col>
      <xdr:colOff>942975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447675"/>
          <a:ext cx="97059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05900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91975" y="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O18"/>
  <sheetViews>
    <sheetView tabSelected="1" zoomScale="70" zoomScaleNormal="7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116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27</v>
      </c>
      <c r="C2" s="3" t="s">
        <v>24</v>
      </c>
      <c r="D2" s="11">
        <v>179</v>
      </c>
      <c r="E2" s="11">
        <f aca="true" t="shared" si="0" ref="E2:E11">F2+I2-G2</f>
        <v>43</v>
      </c>
      <c r="F2" s="11">
        <v>23</v>
      </c>
      <c r="G2" s="11">
        <v>7</v>
      </c>
      <c r="H2" s="13" t="s">
        <v>22</v>
      </c>
      <c r="I2" s="11">
        <v>27</v>
      </c>
      <c r="J2" s="11">
        <v>9</v>
      </c>
      <c r="K2" s="12">
        <v>13</v>
      </c>
      <c r="N2" s="1"/>
    </row>
    <row r="3" spans="1:11" ht="20.25">
      <c r="A3" s="10">
        <v>2</v>
      </c>
      <c r="B3" s="11">
        <v>18</v>
      </c>
      <c r="C3" s="3" t="s">
        <v>42</v>
      </c>
      <c r="D3" s="11">
        <v>185</v>
      </c>
      <c r="E3" s="11">
        <f t="shared" si="0"/>
        <v>41</v>
      </c>
      <c r="F3" s="11">
        <v>27</v>
      </c>
      <c r="G3" s="11">
        <v>8</v>
      </c>
      <c r="H3" s="13" t="s">
        <v>64</v>
      </c>
      <c r="I3" s="11">
        <v>22</v>
      </c>
      <c r="J3" s="11">
        <v>9</v>
      </c>
      <c r="K3" s="12">
        <v>11</v>
      </c>
    </row>
    <row r="4" spans="1:11" ht="20.25">
      <c r="A4" s="10">
        <v>3</v>
      </c>
      <c r="B4" s="11">
        <v>15</v>
      </c>
      <c r="C4" s="3" t="s">
        <v>121</v>
      </c>
      <c r="D4" s="11">
        <v>168</v>
      </c>
      <c r="E4" s="11">
        <f t="shared" si="0"/>
        <v>29</v>
      </c>
      <c r="F4" s="11">
        <v>20</v>
      </c>
      <c r="G4" s="11">
        <v>16</v>
      </c>
      <c r="H4" s="13" t="s">
        <v>127</v>
      </c>
      <c r="I4" s="11">
        <v>25</v>
      </c>
      <c r="J4" s="11">
        <v>9</v>
      </c>
      <c r="K4" s="12">
        <v>10</v>
      </c>
    </row>
    <row r="5" spans="1:11" ht="20.25">
      <c r="A5" s="10">
        <v>4</v>
      </c>
      <c r="B5" s="11">
        <v>14</v>
      </c>
      <c r="C5" s="3" t="s">
        <v>23</v>
      </c>
      <c r="D5" s="11">
        <v>187</v>
      </c>
      <c r="E5" s="11">
        <f t="shared" si="0"/>
        <v>10</v>
      </c>
      <c r="F5" s="11">
        <v>22</v>
      </c>
      <c r="G5" s="11">
        <v>19</v>
      </c>
      <c r="H5" s="13" t="s">
        <v>167</v>
      </c>
      <c r="I5" s="11">
        <v>7</v>
      </c>
      <c r="J5" s="11">
        <v>9</v>
      </c>
      <c r="K5" s="12">
        <v>7</v>
      </c>
    </row>
    <row r="6" spans="1:11" ht="20.25">
      <c r="A6" s="10">
        <v>5</v>
      </c>
      <c r="B6" s="11">
        <v>13</v>
      </c>
      <c r="C6" s="3" t="s">
        <v>26</v>
      </c>
      <c r="D6" s="11">
        <v>135</v>
      </c>
      <c r="E6" s="11">
        <f t="shared" si="0"/>
        <v>-1</v>
      </c>
      <c r="F6" s="11">
        <v>19</v>
      </c>
      <c r="G6" s="11">
        <v>27</v>
      </c>
      <c r="H6" s="13" t="s">
        <v>159</v>
      </c>
      <c r="I6" s="11">
        <v>7</v>
      </c>
      <c r="J6" s="11">
        <v>9</v>
      </c>
      <c r="K6" s="12">
        <v>1</v>
      </c>
    </row>
    <row r="7" spans="1:11" ht="20.25">
      <c r="A7" s="10">
        <v>6</v>
      </c>
      <c r="B7" s="11">
        <v>11</v>
      </c>
      <c r="C7" s="3" t="s">
        <v>29</v>
      </c>
      <c r="D7" s="11">
        <v>147</v>
      </c>
      <c r="E7" s="11">
        <f t="shared" si="0"/>
        <v>31</v>
      </c>
      <c r="F7" s="11">
        <v>8</v>
      </c>
      <c r="G7" s="11">
        <v>10</v>
      </c>
      <c r="H7" s="13" t="s">
        <v>136</v>
      </c>
      <c r="I7" s="11">
        <v>33</v>
      </c>
      <c r="J7" s="11">
        <v>8</v>
      </c>
      <c r="K7" s="12">
        <v>9</v>
      </c>
    </row>
    <row r="8" spans="1:12" ht="20.25">
      <c r="A8" s="10">
        <v>7</v>
      </c>
      <c r="B8" s="11">
        <v>9</v>
      </c>
      <c r="C8" s="3" t="s">
        <v>28</v>
      </c>
      <c r="D8" s="11">
        <v>146</v>
      </c>
      <c r="E8" s="11">
        <f t="shared" si="0"/>
        <v>-6</v>
      </c>
      <c r="F8" s="11">
        <v>13</v>
      </c>
      <c r="G8" s="11">
        <v>21</v>
      </c>
      <c r="H8" s="13" t="s">
        <v>100</v>
      </c>
      <c r="I8" s="11">
        <v>2</v>
      </c>
      <c r="J8" s="11">
        <v>8</v>
      </c>
      <c r="K8" s="12">
        <v>4</v>
      </c>
      <c r="L8" s="1"/>
    </row>
    <row r="9" spans="1:13" ht="20.25">
      <c r="A9" s="10">
        <v>8</v>
      </c>
      <c r="B9" s="11">
        <v>7</v>
      </c>
      <c r="C9" s="3" t="s">
        <v>30</v>
      </c>
      <c r="D9" s="11">
        <v>136</v>
      </c>
      <c r="E9" s="11">
        <f t="shared" si="0"/>
        <v>18</v>
      </c>
      <c r="F9" s="11">
        <v>8</v>
      </c>
      <c r="G9" s="11">
        <v>15</v>
      </c>
      <c r="H9" s="13" t="s">
        <v>142</v>
      </c>
      <c r="I9" s="11">
        <v>25</v>
      </c>
      <c r="J9" s="11">
        <v>8</v>
      </c>
      <c r="K9" s="12">
        <v>5</v>
      </c>
      <c r="M9" s="1"/>
    </row>
    <row r="10" spans="1:15" ht="20.25">
      <c r="A10" s="10">
        <v>9</v>
      </c>
      <c r="B10" s="11">
        <v>7</v>
      </c>
      <c r="C10" s="3" t="s">
        <v>41</v>
      </c>
      <c r="D10" s="11">
        <v>165</v>
      </c>
      <c r="E10" s="11">
        <f t="shared" si="0"/>
        <v>3</v>
      </c>
      <c r="F10" s="11">
        <v>18</v>
      </c>
      <c r="G10" s="11">
        <v>25</v>
      </c>
      <c r="H10" s="13" t="s">
        <v>168</v>
      </c>
      <c r="I10" s="11">
        <v>10</v>
      </c>
      <c r="J10" s="11">
        <v>9</v>
      </c>
      <c r="K10" s="12">
        <v>5</v>
      </c>
      <c r="O10" s="1"/>
    </row>
    <row r="11" spans="1:15" ht="20.25">
      <c r="A11" s="10">
        <v>10</v>
      </c>
      <c r="B11" s="11">
        <v>3</v>
      </c>
      <c r="C11" s="3" t="s">
        <v>43</v>
      </c>
      <c r="D11" s="11">
        <v>154</v>
      </c>
      <c r="E11" s="11">
        <f t="shared" si="0"/>
        <v>1</v>
      </c>
      <c r="F11" s="11">
        <v>5</v>
      </c>
      <c r="G11" s="11">
        <v>19</v>
      </c>
      <c r="H11" s="13" t="s">
        <v>128</v>
      </c>
      <c r="I11" s="11">
        <v>15</v>
      </c>
      <c r="J11" s="11">
        <v>8</v>
      </c>
      <c r="K11" s="12">
        <v>5</v>
      </c>
      <c r="O11" s="1"/>
    </row>
    <row r="12" spans="2:3" ht="18">
      <c r="B12" s="7"/>
      <c r="C12" s="5"/>
    </row>
    <row r="13" ht="19.5">
      <c r="A13" s="9" t="s">
        <v>132</v>
      </c>
    </row>
    <row r="14" ht="18.75">
      <c r="A14" s="8" t="s">
        <v>161</v>
      </c>
    </row>
    <row r="15" ht="18"/>
    <row r="16" ht="18">
      <c r="A16" s="14" t="s">
        <v>143</v>
      </c>
    </row>
    <row r="17" ht="19.5">
      <c r="A17" s="14" t="s">
        <v>160</v>
      </c>
    </row>
    <row r="18" ht="18">
      <c r="A18" s="1" t="s">
        <v>145</v>
      </c>
    </row>
  </sheetData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"/>
  <dimension ref="A1:O17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I18" sqref="I18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21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9</v>
      </c>
      <c r="C2" s="3" t="s">
        <v>24</v>
      </c>
      <c r="D2" s="11">
        <v>129</v>
      </c>
      <c r="E2" s="11">
        <f aca="true" t="shared" si="0" ref="E2:E11">F2+I2-G2</f>
        <v>10</v>
      </c>
      <c r="F2" s="11">
        <v>7</v>
      </c>
      <c r="G2" s="11">
        <v>2</v>
      </c>
      <c r="H2" s="13" t="s">
        <v>22</v>
      </c>
      <c r="I2" s="11">
        <v>5</v>
      </c>
      <c r="J2" s="11">
        <v>3</v>
      </c>
      <c r="K2" s="12">
        <v>8</v>
      </c>
      <c r="N2" s="1"/>
    </row>
    <row r="3" spans="1:11" ht="20.25">
      <c r="A3" s="10">
        <v>2</v>
      </c>
      <c r="B3" s="11">
        <v>7</v>
      </c>
      <c r="C3" s="3" t="s">
        <v>29</v>
      </c>
      <c r="D3" s="11">
        <v>124</v>
      </c>
      <c r="E3" s="11">
        <f t="shared" si="0"/>
        <v>15</v>
      </c>
      <c r="F3" s="11">
        <v>3</v>
      </c>
      <c r="G3" s="11">
        <v>1</v>
      </c>
      <c r="H3" s="13" t="s">
        <v>59</v>
      </c>
      <c r="I3" s="11">
        <v>13</v>
      </c>
      <c r="J3" s="11">
        <v>3</v>
      </c>
      <c r="K3" s="12">
        <v>7</v>
      </c>
    </row>
    <row r="4" spans="1:11" ht="20.25">
      <c r="A4" s="10">
        <v>3</v>
      </c>
      <c r="B4" s="11">
        <v>6</v>
      </c>
      <c r="C4" s="3" t="s">
        <v>42</v>
      </c>
      <c r="D4" s="11">
        <v>130</v>
      </c>
      <c r="E4" s="11">
        <f t="shared" si="0"/>
        <v>18</v>
      </c>
      <c r="F4" s="11">
        <v>11</v>
      </c>
      <c r="G4" s="11">
        <v>2</v>
      </c>
      <c r="H4" s="13" t="s">
        <v>44</v>
      </c>
      <c r="I4" s="11">
        <v>9</v>
      </c>
      <c r="J4" s="11">
        <v>3</v>
      </c>
      <c r="K4" s="12">
        <v>9</v>
      </c>
    </row>
    <row r="5" spans="1:11" ht="20.25">
      <c r="A5" s="10">
        <v>4</v>
      </c>
      <c r="B5" s="11">
        <v>6</v>
      </c>
      <c r="C5" s="3" t="s">
        <v>25</v>
      </c>
      <c r="D5" s="11">
        <v>128</v>
      </c>
      <c r="E5" s="11">
        <f t="shared" si="0"/>
        <v>8</v>
      </c>
      <c r="F5" s="11">
        <v>6</v>
      </c>
      <c r="G5" s="11">
        <v>4</v>
      </c>
      <c r="H5" s="13" t="s">
        <v>50</v>
      </c>
      <c r="I5" s="11">
        <v>6</v>
      </c>
      <c r="J5" s="11">
        <v>3</v>
      </c>
      <c r="K5" s="12">
        <v>5</v>
      </c>
    </row>
    <row r="6" spans="1:11" ht="20.25">
      <c r="A6" s="10">
        <v>5</v>
      </c>
      <c r="B6" s="11">
        <v>6</v>
      </c>
      <c r="C6" s="3" t="s">
        <v>26</v>
      </c>
      <c r="D6" s="11">
        <v>113</v>
      </c>
      <c r="E6" s="11">
        <f t="shared" si="0"/>
        <v>-2</v>
      </c>
      <c r="F6" s="11">
        <v>5</v>
      </c>
      <c r="G6" s="11">
        <v>9</v>
      </c>
      <c r="H6" s="13" t="s">
        <v>53</v>
      </c>
      <c r="I6" s="11">
        <v>2</v>
      </c>
      <c r="J6" s="11">
        <v>3</v>
      </c>
      <c r="K6" s="12">
        <v>2</v>
      </c>
    </row>
    <row r="7" spans="1:11" ht="20.25">
      <c r="A7" s="10">
        <v>6</v>
      </c>
      <c r="B7" s="11">
        <v>4</v>
      </c>
      <c r="C7" s="3" t="s">
        <v>41</v>
      </c>
      <c r="D7" s="11">
        <v>146</v>
      </c>
      <c r="E7" s="11">
        <f t="shared" si="0"/>
        <v>6</v>
      </c>
      <c r="F7" s="11">
        <v>8</v>
      </c>
      <c r="G7" s="11">
        <v>6</v>
      </c>
      <c r="H7" s="13" t="s">
        <v>64</v>
      </c>
      <c r="I7" s="11">
        <v>4</v>
      </c>
      <c r="J7" s="11">
        <v>3</v>
      </c>
      <c r="K7" s="12">
        <v>4</v>
      </c>
    </row>
    <row r="8" spans="1:12" ht="20.25">
      <c r="A8" s="10">
        <v>7</v>
      </c>
      <c r="B8" s="11">
        <v>3</v>
      </c>
      <c r="C8" s="3" t="s">
        <v>30</v>
      </c>
      <c r="D8" s="11">
        <v>107</v>
      </c>
      <c r="E8" s="11">
        <f t="shared" si="0"/>
        <v>4</v>
      </c>
      <c r="F8" s="11">
        <v>4</v>
      </c>
      <c r="G8" s="11">
        <v>6</v>
      </c>
      <c r="H8" s="13" t="s">
        <v>44</v>
      </c>
      <c r="I8" s="11">
        <v>6</v>
      </c>
      <c r="J8" s="11">
        <v>3</v>
      </c>
      <c r="K8" s="12">
        <v>5</v>
      </c>
      <c r="L8" s="1"/>
    </row>
    <row r="9" spans="1:13" ht="20.25">
      <c r="A9" s="10">
        <v>8</v>
      </c>
      <c r="B9" s="11">
        <v>2</v>
      </c>
      <c r="C9" s="3" t="s">
        <v>23</v>
      </c>
      <c r="D9" s="11">
        <v>140</v>
      </c>
      <c r="E9" s="11">
        <f t="shared" si="0"/>
        <v>3</v>
      </c>
      <c r="F9" s="11">
        <v>6</v>
      </c>
      <c r="G9" s="11">
        <v>7</v>
      </c>
      <c r="H9" s="13" t="s">
        <v>60</v>
      </c>
      <c r="I9" s="11">
        <v>4</v>
      </c>
      <c r="J9" s="11">
        <v>3</v>
      </c>
      <c r="K9" s="12">
        <v>4</v>
      </c>
      <c r="M9" s="1"/>
    </row>
    <row r="10" spans="1:15" ht="20.25">
      <c r="A10" s="10">
        <v>9</v>
      </c>
      <c r="B10" s="11">
        <v>0</v>
      </c>
      <c r="C10" s="3" t="s">
        <v>43</v>
      </c>
      <c r="D10" s="11">
        <v>119</v>
      </c>
      <c r="E10" s="11">
        <f t="shared" si="0"/>
        <v>3</v>
      </c>
      <c r="F10" s="11">
        <v>0</v>
      </c>
      <c r="G10" s="11">
        <v>6</v>
      </c>
      <c r="H10" s="13" t="s">
        <v>59</v>
      </c>
      <c r="I10" s="11">
        <v>9</v>
      </c>
      <c r="J10" s="11">
        <v>3</v>
      </c>
      <c r="K10" s="12">
        <v>3</v>
      </c>
      <c r="O10" s="1"/>
    </row>
    <row r="11" spans="1:15" ht="20.25">
      <c r="A11" s="10">
        <v>10</v>
      </c>
      <c r="B11" s="11">
        <v>0</v>
      </c>
      <c r="C11" s="3" t="s">
        <v>28</v>
      </c>
      <c r="D11" s="11">
        <v>114</v>
      </c>
      <c r="E11" s="11">
        <f t="shared" si="0"/>
        <v>-9</v>
      </c>
      <c r="F11" s="11">
        <v>1</v>
      </c>
      <c r="G11" s="11">
        <v>12</v>
      </c>
      <c r="H11" s="13" t="s">
        <v>56</v>
      </c>
      <c r="I11" s="11">
        <v>2</v>
      </c>
      <c r="J11" s="11">
        <v>3</v>
      </c>
      <c r="K11" s="12">
        <v>1</v>
      </c>
      <c r="O11" s="1"/>
    </row>
    <row r="12" spans="2:3" ht="18">
      <c r="B12" s="7"/>
      <c r="C12" s="5"/>
    </row>
    <row r="13" ht="19.5">
      <c r="A13" s="9" t="s">
        <v>69</v>
      </c>
    </row>
    <row r="14" ht="18.75">
      <c r="A14" s="8" t="s">
        <v>45</v>
      </c>
    </row>
    <row r="15" ht="18"/>
    <row r="16" ht="18">
      <c r="A16" s="14" t="s">
        <v>31</v>
      </c>
    </row>
    <row r="17" ht="19.5">
      <c r="A17" s="14" t="s">
        <v>65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6"/>
  <dimension ref="A1:O17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F3" sqref="F3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21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6</v>
      </c>
      <c r="C2" s="3" t="s">
        <v>29</v>
      </c>
      <c r="D2" s="11">
        <v>113</v>
      </c>
      <c r="E2" s="11">
        <f aca="true" t="shared" si="0" ref="E2:E11">F2+I2-G2</f>
        <v>14</v>
      </c>
      <c r="F2" s="11">
        <v>2</v>
      </c>
      <c r="G2" s="11">
        <v>0</v>
      </c>
      <c r="H2" s="13" t="s">
        <v>59</v>
      </c>
      <c r="I2" s="11">
        <v>12</v>
      </c>
      <c r="J2" s="11">
        <v>2</v>
      </c>
      <c r="K2" s="12">
        <v>6</v>
      </c>
      <c r="N2" s="1"/>
    </row>
    <row r="3" spans="1:11" ht="20.25">
      <c r="A3" s="10">
        <v>2</v>
      </c>
      <c r="B3" s="11">
        <v>6</v>
      </c>
      <c r="C3" s="3" t="s">
        <v>24</v>
      </c>
      <c r="D3" s="11">
        <v>115</v>
      </c>
      <c r="E3" s="11">
        <f t="shared" si="0"/>
        <v>8</v>
      </c>
      <c r="F3" s="11">
        <v>5</v>
      </c>
      <c r="G3" s="11">
        <v>2</v>
      </c>
      <c r="H3" s="13" t="s">
        <v>22</v>
      </c>
      <c r="I3" s="11">
        <v>5</v>
      </c>
      <c r="J3" s="11">
        <v>2</v>
      </c>
      <c r="K3" s="12">
        <v>7</v>
      </c>
    </row>
    <row r="4" spans="1:11" ht="20.25">
      <c r="A4" s="10">
        <v>3</v>
      </c>
      <c r="B4" s="11">
        <v>4</v>
      </c>
      <c r="C4" s="3" t="s">
        <v>41</v>
      </c>
      <c r="D4" s="11">
        <v>141</v>
      </c>
      <c r="E4" s="11">
        <f t="shared" si="0"/>
        <v>8</v>
      </c>
      <c r="F4" s="11">
        <v>7</v>
      </c>
      <c r="G4" s="11">
        <v>3</v>
      </c>
      <c r="H4" s="13" t="s">
        <v>44</v>
      </c>
      <c r="I4" s="11">
        <v>4</v>
      </c>
      <c r="J4" s="11">
        <v>2</v>
      </c>
      <c r="K4" s="12">
        <v>5</v>
      </c>
    </row>
    <row r="5" spans="1:11" ht="20.25">
      <c r="A5" s="10">
        <v>4</v>
      </c>
      <c r="B5" s="11">
        <v>3</v>
      </c>
      <c r="C5" s="3" t="s">
        <v>42</v>
      </c>
      <c r="D5" s="11">
        <v>121</v>
      </c>
      <c r="E5" s="11">
        <f t="shared" si="0"/>
        <v>13</v>
      </c>
      <c r="F5" s="11">
        <v>6</v>
      </c>
      <c r="G5" s="11">
        <v>1</v>
      </c>
      <c r="H5" s="13" t="s">
        <v>44</v>
      </c>
      <c r="I5" s="11">
        <v>8</v>
      </c>
      <c r="J5" s="11">
        <v>2</v>
      </c>
      <c r="K5" s="12">
        <v>8</v>
      </c>
    </row>
    <row r="6" spans="1:11" ht="20.25">
      <c r="A6" s="10">
        <v>5</v>
      </c>
      <c r="B6" s="11">
        <v>3</v>
      </c>
      <c r="C6" s="3" t="s">
        <v>30</v>
      </c>
      <c r="D6" s="11">
        <v>102</v>
      </c>
      <c r="E6" s="11">
        <f t="shared" si="0"/>
        <v>6</v>
      </c>
      <c r="F6" s="11">
        <v>4</v>
      </c>
      <c r="G6" s="11">
        <v>4</v>
      </c>
      <c r="H6" s="13" t="s">
        <v>44</v>
      </c>
      <c r="I6" s="11">
        <v>6</v>
      </c>
      <c r="J6" s="11">
        <v>2</v>
      </c>
      <c r="K6" s="12">
        <v>4</v>
      </c>
    </row>
    <row r="7" spans="1:11" ht="20.25">
      <c r="A7" s="10">
        <v>6</v>
      </c>
      <c r="B7" s="11">
        <v>3</v>
      </c>
      <c r="C7" s="3" t="s">
        <v>25</v>
      </c>
      <c r="D7" s="11">
        <v>118</v>
      </c>
      <c r="E7" s="11">
        <f t="shared" si="0"/>
        <v>4</v>
      </c>
      <c r="F7" s="11">
        <v>3</v>
      </c>
      <c r="G7" s="11">
        <v>3</v>
      </c>
      <c r="H7" s="13" t="s">
        <v>50</v>
      </c>
      <c r="I7" s="11">
        <v>4</v>
      </c>
      <c r="J7" s="11">
        <v>2</v>
      </c>
      <c r="K7" s="12">
        <v>5</v>
      </c>
    </row>
    <row r="8" spans="1:12" ht="20.25">
      <c r="A8" s="10">
        <v>7</v>
      </c>
      <c r="B8" s="11">
        <v>3</v>
      </c>
      <c r="C8" s="3" t="s">
        <v>26</v>
      </c>
      <c r="D8" s="11">
        <v>106</v>
      </c>
      <c r="E8" s="11">
        <f t="shared" si="0"/>
        <v>-3</v>
      </c>
      <c r="F8" s="11">
        <v>4</v>
      </c>
      <c r="G8" s="11">
        <v>9</v>
      </c>
      <c r="H8" s="13" t="s">
        <v>53</v>
      </c>
      <c r="I8" s="11">
        <v>2</v>
      </c>
      <c r="J8" s="11">
        <v>2</v>
      </c>
      <c r="K8" s="12">
        <v>2</v>
      </c>
      <c r="L8" s="1"/>
    </row>
    <row r="9" spans="1:13" ht="20.25">
      <c r="A9" s="10">
        <v>8</v>
      </c>
      <c r="B9" s="11">
        <v>1</v>
      </c>
      <c r="C9" s="3" t="s">
        <v>23</v>
      </c>
      <c r="D9" s="11">
        <v>133</v>
      </c>
      <c r="E9" s="11">
        <f t="shared" si="0"/>
        <v>2</v>
      </c>
      <c r="F9" s="11">
        <v>5</v>
      </c>
      <c r="G9" s="11">
        <v>6</v>
      </c>
      <c r="H9" s="13" t="s">
        <v>60</v>
      </c>
      <c r="I9" s="11">
        <v>3</v>
      </c>
      <c r="J9" s="11">
        <v>2</v>
      </c>
      <c r="K9" s="12">
        <v>6</v>
      </c>
      <c r="M9" s="1"/>
    </row>
    <row r="10" spans="1:15" ht="20.25">
      <c r="A10" s="10">
        <v>9</v>
      </c>
      <c r="B10" s="11">
        <v>0</v>
      </c>
      <c r="C10" s="3" t="s">
        <v>43</v>
      </c>
      <c r="D10" s="11">
        <v>105</v>
      </c>
      <c r="E10" s="11">
        <f t="shared" si="0"/>
        <v>0</v>
      </c>
      <c r="F10" s="11">
        <v>0</v>
      </c>
      <c r="G10" s="11">
        <v>5</v>
      </c>
      <c r="H10" s="13" t="s">
        <v>59</v>
      </c>
      <c r="I10" s="11">
        <v>5</v>
      </c>
      <c r="J10" s="11">
        <v>2</v>
      </c>
      <c r="K10" s="12">
        <v>3</v>
      </c>
      <c r="O10" s="1"/>
    </row>
    <row r="11" spans="1:15" ht="20.25">
      <c r="A11" s="10">
        <v>10</v>
      </c>
      <c r="B11" s="11">
        <v>0</v>
      </c>
      <c r="C11" s="3" t="s">
        <v>28</v>
      </c>
      <c r="D11" s="11">
        <v>105</v>
      </c>
      <c r="E11" s="11">
        <f t="shared" si="0"/>
        <v>-1</v>
      </c>
      <c r="F11" s="11">
        <v>4</v>
      </c>
      <c r="G11" s="11">
        <v>7</v>
      </c>
      <c r="H11" s="13" t="s">
        <v>56</v>
      </c>
      <c r="I11" s="11">
        <v>2</v>
      </c>
      <c r="J11" s="11">
        <v>2</v>
      </c>
      <c r="K11" s="12">
        <v>1</v>
      </c>
      <c r="O11" s="1"/>
    </row>
    <row r="12" spans="2:3" ht="18">
      <c r="B12" s="7"/>
      <c r="C12" s="5"/>
    </row>
    <row r="13" ht="19.5">
      <c r="A13" s="9" t="s">
        <v>61</v>
      </c>
    </row>
    <row r="14" ht="18.75">
      <c r="A14" s="8" t="s">
        <v>45</v>
      </c>
    </row>
    <row r="15" ht="18"/>
    <row r="16" ht="18">
      <c r="A16" s="14" t="s">
        <v>31</v>
      </c>
    </row>
    <row r="17" ht="19.5">
      <c r="A17" s="14" t="s">
        <v>62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8"/>
  <dimension ref="A1:K26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B19" sqref="B19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7" width="11.140625" style="1" customWidth="1"/>
    <col min="8" max="11" width="14.57421875" style="0" customWidth="1"/>
    <col min="12" max="12" width="14.28125" style="0" customWidth="1"/>
  </cols>
  <sheetData>
    <row r="1" spans="1:11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92</v>
      </c>
      <c r="F1" s="6" t="s">
        <v>94</v>
      </c>
      <c r="G1" s="6" t="s">
        <v>93</v>
      </c>
      <c r="H1" s="6" t="s">
        <v>14</v>
      </c>
      <c r="I1" s="6" t="s">
        <v>15</v>
      </c>
      <c r="J1" s="4"/>
      <c r="K1" s="4"/>
    </row>
    <row r="2" spans="1:10" ht="17.25">
      <c r="A2" s="10">
        <v>1</v>
      </c>
      <c r="B2" s="11">
        <f>IF(SUM(E2:G2)&gt;3,"Trop de match",E2*15+F2*10+G2*5+H2-I2)</f>
        <v>34</v>
      </c>
      <c r="C2" s="34" t="s">
        <v>29</v>
      </c>
      <c r="D2" s="33">
        <v>143</v>
      </c>
      <c r="E2" s="33">
        <v>2</v>
      </c>
      <c r="F2" s="33">
        <v>0</v>
      </c>
      <c r="G2" s="33">
        <v>0</v>
      </c>
      <c r="H2" s="33">
        <v>5</v>
      </c>
      <c r="I2" s="33">
        <v>1</v>
      </c>
      <c r="J2" s="1"/>
    </row>
    <row r="3" spans="1:9" ht="17.25">
      <c r="A3" s="10">
        <v>2</v>
      </c>
      <c r="B3" s="11">
        <f aca="true" t="shared" si="0" ref="B3:B8">IF(SUM(E3:G3)&gt;3,"Trop de match",E3*15+F3*10+G3*5+H3-I3)</f>
        <v>30</v>
      </c>
      <c r="C3" s="34" t="s">
        <v>25</v>
      </c>
      <c r="D3" s="33">
        <v>154</v>
      </c>
      <c r="E3" s="33">
        <v>1</v>
      </c>
      <c r="F3" s="33">
        <v>1</v>
      </c>
      <c r="G3" s="33">
        <v>1</v>
      </c>
      <c r="H3" s="33">
        <v>5</v>
      </c>
      <c r="I3" s="33">
        <v>5</v>
      </c>
    </row>
    <row r="4" spans="1:9" ht="17.25">
      <c r="A4" s="10">
        <v>3</v>
      </c>
      <c r="B4" s="11">
        <f t="shared" si="0"/>
        <v>27</v>
      </c>
      <c r="C4" s="34" t="s">
        <v>28</v>
      </c>
      <c r="D4" s="33">
        <v>141</v>
      </c>
      <c r="E4" s="33">
        <v>1</v>
      </c>
      <c r="F4" s="33">
        <v>1</v>
      </c>
      <c r="G4" s="33">
        <v>0</v>
      </c>
      <c r="H4" s="33">
        <v>6</v>
      </c>
      <c r="I4" s="33">
        <v>4</v>
      </c>
    </row>
    <row r="5" spans="1:9" ht="18" thickBot="1">
      <c r="A5" s="28">
        <v>4</v>
      </c>
      <c r="B5" s="29">
        <f t="shared" si="0"/>
        <v>20</v>
      </c>
      <c r="C5" s="30" t="s">
        <v>74</v>
      </c>
      <c r="D5" s="29">
        <v>111</v>
      </c>
      <c r="E5" s="29">
        <v>1</v>
      </c>
      <c r="F5" s="29">
        <v>0</v>
      </c>
      <c r="G5" s="29">
        <v>1</v>
      </c>
      <c r="H5" s="29">
        <v>3</v>
      </c>
      <c r="I5" s="29">
        <v>3</v>
      </c>
    </row>
    <row r="6" spans="1:9" ht="18" thickTop="1">
      <c r="A6" s="10">
        <v>5</v>
      </c>
      <c r="B6" s="33">
        <f t="shared" si="0"/>
        <v>17</v>
      </c>
      <c r="C6" s="34" t="s">
        <v>41</v>
      </c>
      <c r="D6" s="33">
        <v>170</v>
      </c>
      <c r="E6" s="33">
        <v>1</v>
      </c>
      <c r="F6" s="33">
        <v>0</v>
      </c>
      <c r="G6" s="33">
        <v>0</v>
      </c>
      <c r="H6" s="33">
        <v>2</v>
      </c>
      <c r="I6" s="33">
        <v>0</v>
      </c>
    </row>
    <row r="7" spans="1:9" ht="17.25">
      <c r="A7" s="10">
        <v>6</v>
      </c>
      <c r="B7" s="33">
        <f t="shared" si="0"/>
        <v>17</v>
      </c>
      <c r="C7" s="34" t="s">
        <v>73</v>
      </c>
      <c r="D7" s="33">
        <v>113</v>
      </c>
      <c r="E7" s="33">
        <v>0</v>
      </c>
      <c r="F7" s="33">
        <v>1</v>
      </c>
      <c r="G7" s="33">
        <v>2</v>
      </c>
      <c r="H7" s="33">
        <v>4</v>
      </c>
      <c r="I7" s="33">
        <v>7</v>
      </c>
    </row>
    <row r="8" spans="1:9" ht="17.25">
      <c r="A8"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 </c>
      <c r="F8" s="33">
        <v>1</v>
      </c>
      <c r="G8" s="33">
        <v>1</v>
      </c>
      <c r="H8" s="33">
        <v>2</v>
      </c>
      <c r="I8" s="33">
        <v>4</v>
      </c>
    </row>
    <row r="9" spans="2:3" ht="15.75">
      <c r="B9" s="7"/>
      <c r="C9" s="5"/>
    </row>
    <row r="10" spans="1:9" ht="15.75">
      <c r="A10" s="9" t="s">
        <v>75</v>
      </c>
      <c r="B10" s="27"/>
      <c r="C10" s="27"/>
      <c r="D10" s="27"/>
      <c r="E10" s="27"/>
      <c r="F10" s="27"/>
      <c r="G10" s="27"/>
      <c r="H10" s="31"/>
      <c r="I10" s="31"/>
    </row>
    <row r="11" spans="1:9" ht="15.75">
      <c r="A11" s="27"/>
      <c r="B11" s="27"/>
      <c r="C11" s="27"/>
      <c r="D11" s="27"/>
      <c r="E11" s="27"/>
      <c r="F11" s="27"/>
      <c r="G11" s="27"/>
      <c r="H11" s="31"/>
      <c r="I11" s="31"/>
    </row>
    <row r="12" spans="1:9" ht="18.75">
      <c r="A12" s="14"/>
      <c r="B12" s="27" t="s">
        <v>84</v>
      </c>
      <c r="C12" s="27"/>
      <c r="D12" s="27"/>
      <c r="E12" s="27"/>
      <c r="F12" s="27"/>
      <c r="G12" s="9"/>
      <c r="H12" s="31"/>
      <c r="I12" s="31"/>
    </row>
    <row r="13" spans="1:9" ht="18.75">
      <c r="A13" s="14"/>
      <c r="B13" s="27" t="s">
        <v>85</v>
      </c>
      <c r="C13" s="27"/>
      <c r="D13" s="27"/>
      <c r="E13" s="27"/>
      <c r="F13" s="27"/>
      <c r="G13" s="27"/>
      <c r="H13" s="31"/>
      <c r="I13" s="31"/>
    </row>
    <row r="14" spans="1:9" ht="18.75">
      <c r="A14" s="14"/>
      <c r="B14" s="27" t="s">
        <v>87</v>
      </c>
      <c r="C14" s="27"/>
      <c r="D14" s="27"/>
      <c r="E14" s="27"/>
      <c r="F14" s="27"/>
      <c r="G14" s="27"/>
      <c r="H14" s="31"/>
      <c r="I14" s="31"/>
    </row>
    <row r="15" spans="1:9" ht="18.75">
      <c r="A15" s="14"/>
      <c r="B15" s="27" t="s">
        <v>103</v>
      </c>
      <c r="C15" s="27"/>
      <c r="D15" s="27"/>
      <c r="E15" s="27"/>
      <c r="F15" s="27"/>
      <c r="G15" s="27"/>
      <c r="H15" s="31"/>
      <c r="I15" s="31"/>
    </row>
    <row r="16" spans="1:9" ht="18.75">
      <c r="A16" s="14"/>
      <c r="B16" s="27" t="s">
        <v>91</v>
      </c>
      <c r="C16" s="27"/>
      <c r="D16" s="27"/>
      <c r="E16" s="27"/>
      <c r="F16" s="27"/>
      <c r="G16" s="9"/>
      <c r="H16" s="31"/>
      <c r="I16" s="31"/>
    </row>
    <row r="17" spans="1:9" ht="18.75">
      <c r="A17" s="14"/>
      <c r="B17" s="27" t="s">
        <v>95</v>
      </c>
      <c r="C17" s="27"/>
      <c r="D17" s="27"/>
      <c r="E17" s="27"/>
      <c r="F17" s="27"/>
      <c r="G17" s="9"/>
      <c r="H17" s="31"/>
      <c r="I17" s="31"/>
    </row>
    <row r="18" spans="1:9" ht="18.75">
      <c r="A18" s="14"/>
      <c r="B18" s="27" t="s">
        <v>96</v>
      </c>
      <c r="C18" s="27"/>
      <c r="D18" s="27"/>
      <c r="E18" s="27"/>
      <c r="F18" s="27"/>
      <c r="G18" s="27"/>
      <c r="H18" s="31"/>
      <c r="I18" s="31"/>
    </row>
    <row r="19" spans="1:9" ht="18.75">
      <c r="A19" s="14"/>
      <c r="B19" s="27" t="s">
        <v>97</v>
      </c>
      <c r="C19" s="27"/>
      <c r="D19" s="27"/>
      <c r="E19" s="27"/>
      <c r="F19" s="27"/>
      <c r="G19" s="27"/>
      <c r="H19" s="31"/>
      <c r="I19" s="31"/>
    </row>
    <row r="20" spans="1:9" ht="15.75">
      <c r="A20" s="27"/>
      <c r="B20" s="27"/>
      <c r="C20" s="27"/>
      <c r="D20" s="27"/>
      <c r="E20" s="27"/>
      <c r="F20" s="27"/>
      <c r="G20" s="27"/>
      <c r="H20" s="31"/>
      <c r="I20" s="31"/>
    </row>
    <row r="21" spans="1:9" ht="24.75">
      <c r="A21" s="9" t="s">
        <v>76</v>
      </c>
      <c r="B21" s="27"/>
      <c r="C21" s="27"/>
      <c r="D21" s="27"/>
      <c r="E21" s="27"/>
      <c r="F21" s="32"/>
      <c r="G21" s="32"/>
      <c r="H21" s="31"/>
      <c r="I21" s="31"/>
    </row>
    <row r="22" spans="1:9" ht="15.75">
      <c r="A22" s="27"/>
      <c r="B22" s="27" t="s">
        <v>119</v>
      </c>
      <c r="C22" s="27"/>
      <c r="D22" s="27"/>
      <c r="E22" s="27"/>
      <c r="F22" s="27"/>
      <c r="G22" s="27"/>
      <c r="H22" s="31"/>
      <c r="I22" s="31"/>
    </row>
    <row r="23" spans="1:9" ht="15.75">
      <c r="A23" s="27"/>
      <c r="B23" s="27" t="s">
        <v>118</v>
      </c>
      <c r="C23" s="27"/>
      <c r="D23" s="27"/>
      <c r="E23" s="27"/>
      <c r="F23" s="27"/>
      <c r="G23" s="27"/>
      <c r="H23" s="31"/>
      <c r="I23" s="31"/>
    </row>
    <row r="24" spans="1:9" ht="15.75">
      <c r="A24" s="27"/>
      <c r="B24" s="27"/>
      <c r="C24" s="27"/>
      <c r="D24" s="27"/>
      <c r="E24" s="27"/>
      <c r="F24" s="27"/>
      <c r="G24" s="27"/>
      <c r="H24" s="31"/>
      <c r="I24" s="31"/>
    </row>
    <row r="25" spans="1:9" ht="24.75">
      <c r="A25" s="32" t="s">
        <v>77</v>
      </c>
      <c r="B25" s="27"/>
      <c r="C25" s="27"/>
      <c r="D25" s="27"/>
      <c r="E25" s="27"/>
      <c r="F25" s="27"/>
      <c r="G25" s="27"/>
      <c r="H25" s="31"/>
      <c r="I25" s="31"/>
    </row>
    <row r="26" spans="1:9" ht="15.75">
      <c r="A26" s="27"/>
      <c r="B26" s="27" t="s">
        <v>122</v>
      </c>
      <c r="C26" s="27"/>
      <c r="D26" s="27"/>
      <c r="E26" s="27"/>
      <c r="F26" s="27"/>
      <c r="G26" s="27"/>
      <c r="H26" s="31"/>
      <c r="I26" s="31"/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26"/>
  <sheetViews>
    <sheetView zoomScale="70" zoomScaleNormal="70" workbookViewId="0" topLeftCell="G1">
      <selection activeCell="A1" sqref="A1:K11"/>
    </sheetView>
  </sheetViews>
  <sheetFormatPr defaultColWidth="11.421875" defaultRowHeight="12.75"/>
  <cols>
    <col min="1" max="2" width="14.57421875" style="1" customWidth="1"/>
    <col min="3" max="4" width="14.57421875" style="0" customWidth="1"/>
    <col min="5" max="8" width="14.57421875" style="2" customWidth="1"/>
    <col min="9" max="10" width="14.57421875" style="0" customWidth="1"/>
    <col min="11" max="11" width="14.28125" style="0" customWidth="1"/>
  </cols>
  <sheetData>
    <row r="1" spans="1:11" ht="34.5">
      <c r="A1" s="19" t="s">
        <v>16</v>
      </c>
      <c r="B1" s="16" t="str">
        <f>A2</f>
        <v>Elfe sylvain</v>
      </c>
      <c r="C1" s="16" t="str">
        <f>A3</f>
        <v>Halfelings</v>
      </c>
      <c r="D1" s="16" t="str">
        <f>A4</f>
        <v>Humains</v>
      </c>
      <c r="E1" s="16" t="str">
        <f>A5</f>
        <v>Chaos Yayé</v>
      </c>
      <c r="F1" s="16" t="str">
        <f>A6</f>
        <v>Norsemen</v>
      </c>
      <c r="G1" s="16" t="str">
        <f>A7</f>
        <v>Elfes Noirs</v>
      </c>
      <c r="H1" s="16" t="str">
        <f>A8</f>
        <v>Hauts Elfes</v>
      </c>
      <c r="I1" s="16" t="str">
        <f>A9</f>
        <v>Chaos Eric</v>
      </c>
      <c r="J1" s="16" t="str">
        <f>A10</f>
        <v>Skaven</v>
      </c>
      <c r="K1" s="16" t="str">
        <f>A11</f>
        <v>Orques</v>
      </c>
    </row>
    <row r="2" spans="1:11" ht="17.25">
      <c r="A2" s="20" t="s">
        <v>12</v>
      </c>
      <c r="B2" s="21" t="s">
        <v>18</v>
      </c>
      <c r="C2" s="23" t="s">
        <v>52</v>
      </c>
      <c r="D2" s="23" t="s">
        <v>66</v>
      </c>
      <c r="E2" s="23" t="s">
        <v>86</v>
      </c>
      <c r="F2" s="22">
        <v>9</v>
      </c>
      <c r="G2" s="23" t="s">
        <v>153</v>
      </c>
      <c r="H2" s="23" t="s">
        <v>124</v>
      </c>
      <c r="I2" s="23" t="s">
        <v>115</v>
      </c>
      <c r="J2" s="23" t="s">
        <v>79</v>
      </c>
      <c r="K2" s="24" t="s">
        <v>55</v>
      </c>
    </row>
    <row r="3" spans="1:11" ht="17.25">
      <c r="A3" s="16" t="s">
        <v>0</v>
      </c>
      <c r="B3" s="18">
        <v>10</v>
      </c>
      <c r="C3" s="17" t="s">
        <v>18</v>
      </c>
      <c r="D3" s="26" t="s">
        <v>54</v>
      </c>
      <c r="E3" s="26" t="s">
        <v>78</v>
      </c>
      <c r="F3" s="26" t="s">
        <v>70</v>
      </c>
      <c r="G3" s="26" t="s">
        <v>88</v>
      </c>
      <c r="H3" s="26" t="s">
        <v>102</v>
      </c>
      <c r="I3" s="26" t="s">
        <v>126</v>
      </c>
      <c r="J3" s="26" t="s">
        <v>162</v>
      </c>
      <c r="K3" s="26" t="s">
        <v>154</v>
      </c>
    </row>
    <row r="4" spans="1:11" ht="17.25">
      <c r="A4" s="20" t="s">
        <v>1</v>
      </c>
      <c r="B4" s="22">
        <v>12</v>
      </c>
      <c r="C4" s="22">
        <v>11</v>
      </c>
      <c r="D4" s="21" t="s">
        <v>18</v>
      </c>
      <c r="E4" s="23" t="s">
        <v>48</v>
      </c>
      <c r="F4" s="23" t="s">
        <v>117</v>
      </c>
      <c r="G4" s="23" t="s">
        <v>82</v>
      </c>
      <c r="H4" s="23" t="s">
        <v>166</v>
      </c>
      <c r="I4" s="23" t="s">
        <v>89</v>
      </c>
      <c r="J4" s="23" t="s">
        <v>146</v>
      </c>
      <c r="K4" s="24" t="s">
        <v>141</v>
      </c>
    </row>
    <row r="5" spans="1:11" ht="17.25">
      <c r="A5" s="16" t="s">
        <v>2</v>
      </c>
      <c r="B5" s="18">
        <v>14</v>
      </c>
      <c r="C5" s="18">
        <v>13</v>
      </c>
      <c r="D5" s="18">
        <v>10</v>
      </c>
      <c r="E5" s="17" t="s">
        <v>18</v>
      </c>
      <c r="F5" s="26" t="s">
        <v>58</v>
      </c>
      <c r="G5" s="26" t="s">
        <v>130</v>
      </c>
      <c r="H5" s="26" t="s">
        <v>68</v>
      </c>
      <c r="I5" s="26" t="s">
        <v>137</v>
      </c>
      <c r="J5" s="26" t="s">
        <v>108</v>
      </c>
      <c r="K5" s="18">
        <v>9</v>
      </c>
    </row>
    <row r="6" spans="1:11" ht="17.25">
      <c r="A6" s="20" t="s">
        <v>3</v>
      </c>
      <c r="B6" s="22">
        <v>18</v>
      </c>
      <c r="C6" s="22">
        <v>12</v>
      </c>
      <c r="D6" s="22">
        <v>15</v>
      </c>
      <c r="E6" s="22">
        <v>11</v>
      </c>
      <c r="F6" s="21" t="s">
        <v>18</v>
      </c>
      <c r="G6" s="23" t="s">
        <v>47</v>
      </c>
      <c r="H6" s="23" t="s">
        <v>133</v>
      </c>
      <c r="I6" s="23" t="s">
        <v>138</v>
      </c>
      <c r="J6" s="23" t="s">
        <v>134</v>
      </c>
      <c r="K6" s="24" t="s">
        <v>107</v>
      </c>
    </row>
    <row r="7" spans="1:11" ht="17.25">
      <c r="A7" s="16" t="s">
        <v>4</v>
      </c>
      <c r="B7" s="18">
        <v>17</v>
      </c>
      <c r="C7" s="18">
        <v>14</v>
      </c>
      <c r="D7" s="18">
        <v>13</v>
      </c>
      <c r="E7" s="18">
        <v>16</v>
      </c>
      <c r="F7" s="18">
        <v>10</v>
      </c>
      <c r="G7" s="17" t="s">
        <v>18</v>
      </c>
      <c r="H7" s="26" t="s">
        <v>63</v>
      </c>
      <c r="I7" s="26" t="s">
        <v>165</v>
      </c>
      <c r="J7" s="26" t="s">
        <v>67</v>
      </c>
      <c r="K7" s="26" t="s">
        <v>113</v>
      </c>
    </row>
    <row r="8" spans="1:11" ht="17.25">
      <c r="A8" s="20" t="s">
        <v>5</v>
      </c>
      <c r="B8" s="22">
        <v>16</v>
      </c>
      <c r="C8" s="22">
        <v>15</v>
      </c>
      <c r="D8" s="22">
        <v>18</v>
      </c>
      <c r="E8" s="22">
        <v>12</v>
      </c>
      <c r="F8" s="22">
        <v>17</v>
      </c>
      <c r="G8" s="22">
        <v>11</v>
      </c>
      <c r="H8" s="21" t="s">
        <v>18</v>
      </c>
      <c r="I8" s="23" t="s">
        <v>19</v>
      </c>
      <c r="J8" s="23" t="s">
        <v>89</v>
      </c>
      <c r="K8" s="24" t="s">
        <v>78</v>
      </c>
    </row>
    <row r="9" spans="1:11" ht="17.25">
      <c r="A9" s="16" t="s">
        <v>6</v>
      </c>
      <c r="B9" s="18">
        <v>15</v>
      </c>
      <c r="C9" s="18">
        <v>16</v>
      </c>
      <c r="D9" s="18">
        <v>14</v>
      </c>
      <c r="E9" s="18">
        <v>17</v>
      </c>
      <c r="F9" s="18">
        <v>13</v>
      </c>
      <c r="G9" s="18">
        <v>18</v>
      </c>
      <c r="H9" s="18">
        <v>10</v>
      </c>
      <c r="I9" s="17" t="s">
        <v>18</v>
      </c>
      <c r="J9" s="26" t="s">
        <v>51</v>
      </c>
      <c r="K9" s="26" t="s">
        <v>129</v>
      </c>
    </row>
    <row r="10" spans="1:11" ht="17.25">
      <c r="A10" s="20" t="s">
        <v>7</v>
      </c>
      <c r="B10" s="22">
        <v>13</v>
      </c>
      <c r="C10" s="22">
        <v>18</v>
      </c>
      <c r="D10" s="22">
        <v>17</v>
      </c>
      <c r="E10" s="22">
        <v>15</v>
      </c>
      <c r="F10" s="22">
        <v>16</v>
      </c>
      <c r="G10" s="22">
        <v>12</v>
      </c>
      <c r="H10" s="22">
        <v>14</v>
      </c>
      <c r="I10" s="22">
        <v>11</v>
      </c>
      <c r="J10" s="21" t="s">
        <v>18</v>
      </c>
      <c r="K10" s="24" t="s">
        <v>46</v>
      </c>
    </row>
    <row r="11" spans="1:11" ht="17.25">
      <c r="A11" s="16" t="s">
        <v>17</v>
      </c>
      <c r="B11" s="18">
        <v>11</v>
      </c>
      <c r="C11" s="18">
        <v>17</v>
      </c>
      <c r="D11" s="18">
        <v>16</v>
      </c>
      <c r="E11" s="18">
        <v>18</v>
      </c>
      <c r="F11" s="18">
        <v>14</v>
      </c>
      <c r="G11" s="18">
        <v>15</v>
      </c>
      <c r="H11" s="18">
        <v>13</v>
      </c>
      <c r="I11" s="18">
        <v>12</v>
      </c>
      <c r="J11" s="18">
        <v>10</v>
      </c>
      <c r="K11" s="17" t="s">
        <v>18</v>
      </c>
    </row>
    <row r="12" spans="1:8" ht="12.75">
      <c r="A12" s="5"/>
      <c r="B12" s="5" t="s">
        <v>9</v>
      </c>
      <c r="E12"/>
      <c r="F12"/>
      <c r="G12"/>
      <c r="H12"/>
    </row>
    <row r="14" spans="2:10" ht="18">
      <c r="B14" s="1" t="s">
        <v>32</v>
      </c>
      <c r="D14" s="1" t="s">
        <v>33</v>
      </c>
      <c r="F14" s="1" t="s">
        <v>34</v>
      </c>
      <c r="H14" s="1" t="s">
        <v>35</v>
      </c>
      <c r="J14" s="1" t="s">
        <v>36</v>
      </c>
    </row>
    <row r="15" spans="2:10" ht="18">
      <c r="B15" s="15" t="str">
        <f>CONCATENATE(A2," / ",A3)</f>
        <v>Elfe sylvain / Halfelings</v>
      </c>
      <c r="D15" s="15" t="str">
        <f>CONCATENATE(A3," / ",D1)</f>
        <v>Halfelings / Humains</v>
      </c>
      <c r="F15" s="15" t="str">
        <f>CONCATENATE(A2," / ",D1)</f>
        <v>Elfe sylvain / Humains</v>
      </c>
      <c r="H15" s="15" t="str">
        <f>CONCATENATE(A3," / ",E1)</f>
        <v>Halfelings / Chaos Yayé</v>
      </c>
      <c r="J15" s="15" t="str">
        <f>CONCATENATE(A2," / ",E1)</f>
        <v>Elfe sylvain / Chaos Yayé</v>
      </c>
    </row>
    <row r="16" spans="2:10" ht="18">
      <c r="B16" s="15" t="str">
        <f>CONCATENATE(A4," / ",A5)</f>
        <v>Humains / Chaos Yayé</v>
      </c>
      <c r="D16" s="15" t="str">
        <f>CONCATENATE(A5," / ",F1)</f>
        <v>Chaos Yayé / Norsemen</v>
      </c>
      <c r="F16" s="15" t="str">
        <f>CONCATENATE(A3," / ",F1)</f>
        <v>Halfelings / Norsemen</v>
      </c>
      <c r="H16" s="15" t="str">
        <f>CONCATENATE(A4," / ",G1)</f>
        <v>Humains / Elfes Noirs</v>
      </c>
      <c r="J16" s="15" t="str">
        <f>CONCATENATE(A3," / ",G1)</f>
        <v>Halfelings / Elfes Noirs</v>
      </c>
    </row>
    <row r="17" spans="2:10" ht="18">
      <c r="B17" s="15" t="str">
        <f>CONCATENATE(A6," / ",A7)</f>
        <v>Norsemen / Elfes Noirs</v>
      </c>
      <c r="D17" s="15" t="str">
        <f>CONCATENATE(A7," / ",H1)</f>
        <v>Elfes Noirs / Hauts Elfes</v>
      </c>
      <c r="F17" s="15" t="str">
        <f>CONCATENATE(A5," / ",H1)</f>
        <v>Chaos Yayé / Hauts Elfes</v>
      </c>
      <c r="H17" s="15" t="str">
        <f>CONCATENATE(A6," / ",I1)</f>
        <v>Norsemen / Chaos Eric</v>
      </c>
      <c r="J17" s="15" t="str">
        <f>CONCATENATE(A4," / ",I1)</f>
        <v>Humains / Chaos Eric</v>
      </c>
    </row>
    <row r="18" spans="2:10" ht="18">
      <c r="B18" s="15" t="str">
        <f>CONCATENATE(A8," / ",A9)</f>
        <v>Hauts Elfes / Chaos Eric</v>
      </c>
      <c r="D18" s="15" t="str">
        <f>CONCATENATE(A9," / ",J1)</f>
        <v>Chaos Eric / Skaven</v>
      </c>
      <c r="F18" s="15" t="str">
        <f>CONCATENATE(A7," / ",J1)</f>
        <v>Elfes Noirs / Skaven</v>
      </c>
      <c r="H18" s="15" t="str">
        <f>CONCATENATE(A8," / ",K1)</f>
        <v>Hauts Elfes / Orques</v>
      </c>
      <c r="J18" s="15" t="str">
        <f>CONCATENATE(A6," / ",K1)</f>
        <v>Norsemen / Orques</v>
      </c>
    </row>
    <row r="19" spans="2:10" ht="18">
      <c r="B19" s="15" t="str">
        <f>CONCATENATE(A10," / ",A11)</f>
        <v>Skaven / Orques</v>
      </c>
      <c r="D19" s="15" t="str">
        <f>CONCATENATE(A2," / ",K1)</f>
        <v>Elfe sylvain / Orques</v>
      </c>
      <c r="F19" s="15" t="str">
        <f>CONCATENATE(A9," / ",K1)</f>
        <v>Chaos Eric / Orques</v>
      </c>
      <c r="H19" s="15" t="str">
        <f>CONCATENATE(A2," / ",J1)</f>
        <v>Elfe sylvain / Skaven</v>
      </c>
      <c r="J19" s="15" t="str">
        <f>CONCATENATE(A8," / ",J1)</f>
        <v>Hauts Elfes / Skaven</v>
      </c>
    </row>
    <row r="21" spans="2:8" ht="18">
      <c r="B21" s="1" t="s">
        <v>37</v>
      </c>
      <c r="D21" s="1" t="s">
        <v>38</v>
      </c>
      <c r="F21" s="1" t="s">
        <v>39</v>
      </c>
      <c r="H21" s="1" t="s">
        <v>40</v>
      </c>
    </row>
    <row r="22" spans="2:8" ht="18">
      <c r="B22" s="15" t="str">
        <f>CONCATENATE(A2," / ",I1)</f>
        <v>Elfe sylvain / Chaos Eric</v>
      </c>
      <c r="D22" s="15" t="str">
        <f>CONCATENATE(A2," / ",H1)</f>
        <v>Elfe sylvain / Hauts Elfes</v>
      </c>
      <c r="F22" s="15" t="str">
        <f>CONCATENATE(A2," / ",G1)</f>
        <v>Elfe sylvain / Elfes Noirs</v>
      </c>
      <c r="H22" s="15" t="str">
        <f>CONCATENATE(A2," / ",F1)</f>
        <v>Elfe sylvain / Norsemen</v>
      </c>
    </row>
    <row r="23" spans="2:8" ht="18">
      <c r="B23" s="15" t="str">
        <f>CONCATENATE(A3," / ",H1)</f>
        <v>Halfelings / Hauts Elfes</v>
      </c>
      <c r="D23" s="15" t="str">
        <f>CONCATENATE(A3," / ",I1)</f>
        <v>Halfelings / Chaos Eric</v>
      </c>
      <c r="F23" s="15" t="str">
        <f>CONCATENATE(A3," / ",K1)</f>
        <v>Halfelings / Orques</v>
      </c>
      <c r="H23" s="15" t="str">
        <f>CONCATENATE(A3," / ",J1)</f>
        <v>Halfelings / Skaven</v>
      </c>
    </row>
    <row r="24" spans="2:8" ht="18">
      <c r="B24" s="15" t="str">
        <f>CONCATENATE(A4," / ",F1)</f>
        <v>Humains / Norsemen</v>
      </c>
      <c r="D24" s="15" t="str">
        <f>CONCATENATE(A4," / ",K1)</f>
        <v>Humains / Orques</v>
      </c>
      <c r="F24" s="15" t="str">
        <f>CONCATENATE(A4," / ",J1)</f>
        <v>Humains / Skaven</v>
      </c>
      <c r="H24" s="15" t="str">
        <f>CONCATENATE(A4," / ",H1)</f>
        <v>Humains / Hauts Elfes</v>
      </c>
    </row>
    <row r="25" spans="2:8" ht="18">
      <c r="B25" s="15" t="str">
        <f>CONCATENATE(A5," / ",J1)</f>
        <v>Chaos Yayé / Skaven</v>
      </c>
      <c r="D25" s="15" t="str">
        <f>CONCATENATE(A5," / ",G1)</f>
        <v>Chaos Yayé / Elfes Noirs</v>
      </c>
      <c r="F25" s="15" t="str">
        <f>CONCATENATE(A5," / ",I1)</f>
        <v>Chaos Yayé / Chaos Eric</v>
      </c>
      <c r="H25" s="15" t="str">
        <f>CONCATENATE(A5," / ",K1)</f>
        <v>Chaos Yayé / Orques</v>
      </c>
    </row>
    <row r="26" spans="2:8" ht="18">
      <c r="B26" s="15" t="str">
        <f>CONCATENATE(A7," / ",K1)</f>
        <v>Elfes Noirs / Orques</v>
      </c>
      <c r="D26" s="15" t="str">
        <f>CONCATENATE(A6," / ",J1)</f>
        <v>Norsemen / Skaven</v>
      </c>
      <c r="F26" s="15" t="str">
        <f>CONCATENATE(A6," / ",H1)</f>
        <v>Norsemen / Hauts Elfes</v>
      </c>
      <c r="H26" s="15" t="str">
        <f>CONCATENATE(A7," / ",I1)</f>
        <v>Elfes Noirs / Chaos Eric</v>
      </c>
    </row>
  </sheetData>
  <printOptions/>
  <pageMargins left="0.7874015748031497" right="0.7874015748031497" top="1.3779527559055118" bottom="0.5905511811023623" header="0.7086614173228347" footer="0.11811023622047245"/>
  <pageSetup fitToHeight="1" fitToWidth="1" horizontalDpi="1200" verticalDpi="12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H21"/>
  <sheetViews>
    <sheetView workbookViewId="0" topLeftCell="A1">
      <selection activeCell="B5" sqref="B5"/>
    </sheetView>
  </sheetViews>
  <sheetFormatPr defaultColWidth="11.421875" defaultRowHeight="12.75"/>
  <cols>
    <col min="1" max="1" width="25.28125" style="0" customWidth="1"/>
    <col min="2" max="8" width="11.421875" style="39" customWidth="1"/>
  </cols>
  <sheetData>
    <row r="1" spans="1:8" ht="14.25">
      <c r="A1" s="42" t="s">
        <v>104</v>
      </c>
      <c r="B1" s="43"/>
      <c r="C1" s="43"/>
      <c r="D1" s="44"/>
      <c r="E1" s="45"/>
      <c r="F1" s="44"/>
      <c r="G1" s="38"/>
      <c r="H1" s="38"/>
    </row>
    <row r="2" spans="1:8" ht="12.75">
      <c r="A2" s="50" t="str">
        <f>Rencontre_championnat!F22</f>
        <v>Elfe sylvain / Elfes Noirs</v>
      </c>
      <c r="B2" s="52"/>
      <c r="C2" s="49"/>
      <c r="D2" s="48"/>
      <c r="E2" s="49"/>
      <c r="F2" s="49"/>
      <c r="G2" s="47"/>
      <c r="H2" s="37"/>
    </row>
    <row r="3" spans="1:8" ht="12.75">
      <c r="A3" s="54" t="str">
        <f>Rencontre_championnat!F23</f>
        <v>Halfelings / Orques</v>
      </c>
      <c r="B3" s="53"/>
      <c r="C3" s="41"/>
      <c r="D3" s="40"/>
      <c r="E3" s="41"/>
      <c r="F3" s="41"/>
      <c r="G3" s="47"/>
      <c r="H3" s="37"/>
    </row>
    <row r="4" spans="1:8" ht="12.75">
      <c r="A4" s="50" t="str">
        <f>Rencontre_championnat!F24</f>
        <v>Humains / Skaven</v>
      </c>
      <c r="B4" s="53"/>
      <c r="C4" s="41"/>
      <c r="D4" s="40"/>
      <c r="E4" s="46"/>
      <c r="F4" s="41"/>
      <c r="G4" s="47"/>
      <c r="H4" s="37"/>
    </row>
    <row r="5" spans="1:8" ht="12.75">
      <c r="A5" s="50" t="str">
        <f>Rencontre_championnat!F25</f>
        <v>Chaos Yayé / Chaos Eric</v>
      </c>
      <c r="B5" s="53"/>
      <c r="C5" s="41"/>
      <c r="D5" s="40"/>
      <c r="E5" s="41"/>
      <c r="F5" s="41"/>
      <c r="G5" s="47"/>
      <c r="H5" s="37"/>
    </row>
    <row r="6" spans="1:8" ht="12.75">
      <c r="A6" s="50" t="str">
        <f>Rencontre_championnat!F26</f>
        <v>Norsemen / Hauts Elfes</v>
      </c>
      <c r="B6" s="53"/>
      <c r="C6" s="41"/>
      <c r="D6" s="40"/>
      <c r="E6" s="41"/>
      <c r="F6" s="41"/>
      <c r="G6" s="47"/>
      <c r="H6" s="37"/>
    </row>
    <row r="7" spans="1:8" ht="12.75">
      <c r="A7" s="51"/>
      <c r="B7" s="37"/>
      <c r="C7" s="37"/>
      <c r="D7" s="37"/>
      <c r="E7" s="37"/>
      <c r="F7" s="37"/>
      <c r="G7" s="37"/>
      <c r="H7" s="37"/>
    </row>
    <row r="8" spans="1:8" ht="12.75">
      <c r="A8" s="36"/>
      <c r="B8" s="37"/>
      <c r="C8" s="37"/>
      <c r="D8" s="37"/>
      <c r="E8" s="37"/>
      <c r="F8" s="37"/>
      <c r="G8" s="37"/>
      <c r="H8" s="37"/>
    </row>
    <row r="9" spans="1:8" ht="12.75">
      <c r="A9" s="36"/>
      <c r="B9" s="37"/>
      <c r="C9" s="37"/>
      <c r="D9" s="37"/>
      <c r="E9" s="37"/>
      <c r="F9" s="37"/>
      <c r="G9" s="37"/>
      <c r="H9" s="37"/>
    </row>
    <row r="10" spans="1:8" ht="12.75">
      <c r="A10" s="36"/>
      <c r="B10" s="37"/>
      <c r="C10" s="37"/>
      <c r="D10" s="37"/>
      <c r="E10" s="37"/>
      <c r="F10" s="37"/>
      <c r="G10" s="37"/>
      <c r="H10" s="37"/>
    </row>
    <row r="11" spans="1:8" ht="12.75">
      <c r="A11" s="36"/>
      <c r="B11" s="37"/>
      <c r="C11" s="37"/>
      <c r="D11" s="37"/>
      <c r="E11" s="37"/>
      <c r="F11" s="37"/>
      <c r="G11" s="37"/>
      <c r="H11" s="37"/>
    </row>
    <row r="12" spans="1:8" ht="12.75">
      <c r="A12" s="36"/>
      <c r="B12" s="37"/>
      <c r="C12" s="37"/>
      <c r="D12" s="37"/>
      <c r="E12" s="37"/>
      <c r="F12" s="37"/>
      <c r="G12" s="37"/>
      <c r="H12" s="37"/>
    </row>
    <row r="13" spans="1:8" ht="12.75">
      <c r="A13" s="36"/>
      <c r="B13" s="37"/>
      <c r="C13" s="37"/>
      <c r="D13" s="37"/>
      <c r="E13" s="37"/>
      <c r="F13" s="37"/>
      <c r="G13" s="37"/>
      <c r="H13" s="37"/>
    </row>
    <row r="14" spans="1:8" ht="12.75">
      <c r="A14" s="36"/>
      <c r="B14" s="37"/>
      <c r="C14" s="37"/>
      <c r="D14" s="37"/>
      <c r="E14" s="37"/>
      <c r="F14" s="37"/>
      <c r="G14" s="37"/>
      <c r="H14" s="37"/>
    </row>
    <row r="15" spans="1:8" ht="12.75">
      <c r="A15" s="36"/>
      <c r="B15" s="37"/>
      <c r="C15" s="37"/>
      <c r="D15" s="37"/>
      <c r="E15" s="37"/>
      <c r="F15" s="37"/>
      <c r="G15" s="37"/>
      <c r="H15" s="37"/>
    </row>
    <row r="16" spans="1:8" ht="12.75">
      <c r="A16" s="36"/>
      <c r="B16" s="37"/>
      <c r="C16" s="37"/>
      <c r="D16" s="37"/>
      <c r="E16" s="37"/>
      <c r="F16" s="37"/>
      <c r="G16" s="37"/>
      <c r="H16" s="37"/>
    </row>
    <row r="17" spans="1:8" ht="12.75">
      <c r="A17" s="36"/>
      <c r="B17" s="37"/>
      <c r="C17" s="37"/>
      <c r="D17" s="37"/>
      <c r="E17" s="37"/>
      <c r="F17" s="37"/>
      <c r="G17" s="37"/>
      <c r="H17" s="37"/>
    </row>
    <row r="18" spans="1:8" ht="12.75">
      <c r="A18" s="36"/>
      <c r="B18" s="37"/>
      <c r="C18" s="37"/>
      <c r="D18" s="37"/>
      <c r="E18" s="37"/>
      <c r="F18" s="37"/>
      <c r="G18" s="37"/>
      <c r="H18" s="37"/>
    </row>
    <row r="19" spans="1:8" ht="12.75">
      <c r="A19" s="36"/>
      <c r="B19" s="37"/>
      <c r="C19" s="37"/>
      <c r="D19" s="37"/>
      <c r="E19" s="37"/>
      <c r="F19" s="37"/>
      <c r="G19" s="37"/>
      <c r="H19" s="37"/>
    </row>
    <row r="20" spans="1:8" ht="12.75">
      <c r="A20" s="36"/>
      <c r="B20" s="37"/>
      <c r="C20" s="37"/>
      <c r="D20" s="37"/>
      <c r="E20" s="37"/>
      <c r="F20" s="37"/>
      <c r="G20" s="37"/>
      <c r="H20" s="37"/>
    </row>
    <row r="21" spans="1:8" ht="12.75">
      <c r="A21" s="35"/>
      <c r="B21" s="38"/>
      <c r="C21" s="38"/>
      <c r="D21" s="38"/>
      <c r="E21" s="38"/>
      <c r="F21" s="38"/>
      <c r="G21" s="38"/>
      <c r="H21" s="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3"/>
  <dimension ref="A1:K26"/>
  <sheetViews>
    <sheetView zoomScale="70" zoomScaleNormal="70" workbookViewId="0" topLeftCell="A9">
      <pane xSplit="1" topLeftCell="B1" activePane="topRight" state="frozen"/>
      <selection pane="topLeft" activeCell="A1" sqref="A1"/>
      <selection pane="topRight" activeCell="B27" sqref="B27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7" width="11.140625" style="1" customWidth="1"/>
    <col min="8" max="11" width="14.57421875" style="0" customWidth="1"/>
    <col min="12" max="12" width="14.28125" style="0" customWidth="1"/>
  </cols>
  <sheetData>
    <row r="1" spans="1:11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92</v>
      </c>
      <c r="F1" s="6" t="s">
        <v>94</v>
      </c>
      <c r="G1" s="6" t="s">
        <v>93</v>
      </c>
      <c r="H1" s="6" t="s">
        <v>14</v>
      </c>
      <c r="I1" s="6" t="s">
        <v>15</v>
      </c>
      <c r="J1" s="4"/>
      <c r="K1" s="4"/>
    </row>
    <row r="2" spans="1:10" ht="17.25">
      <c r="A2" s="10">
        <v>1</v>
      </c>
      <c r="B2" s="33">
        <f aca="true" t="shared" si="0" ref="B2:B8">IF(SUM(E2:G2)&gt;3,"Trop de match",E2*15+F2*10+G2*5+H2-I2)</f>
        <v>35</v>
      </c>
      <c r="C2" s="34" t="s">
        <v>28</v>
      </c>
      <c r="D2" s="33">
        <v>146</v>
      </c>
      <c r="E2" s="33">
        <v>2</v>
      </c>
      <c r="F2" s="33">
        <v>0</v>
      </c>
      <c r="G2" s="33">
        <v>1</v>
      </c>
      <c r="H2" s="33">
        <v>7</v>
      </c>
      <c r="I2" s="33">
        <v>7</v>
      </c>
      <c r="J2" s="1"/>
    </row>
    <row r="3" spans="1:9" ht="17.25">
      <c r="A3" s="10">
        <v>2</v>
      </c>
      <c r="B3" s="33">
        <f t="shared" si="0"/>
        <v>34</v>
      </c>
      <c r="C3" s="34" t="s">
        <v>135</v>
      </c>
      <c r="D3" s="33">
        <v>113</v>
      </c>
      <c r="E3" s="33">
        <v>2</v>
      </c>
      <c r="F3" s="33">
        <v>0</v>
      </c>
      <c r="G3" s="33">
        <v>0</v>
      </c>
      <c r="H3" s="33">
        <v>5</v>
      </c>
      <c r="I3" s="33">
        <v>1</v>
      </c>
    </row>
    <row r="4" spans="1:9" ht="17.25">
      <c r="A4" s="10">
        <v>3</v>
      </c>
      <c r="B4" s="33">
        <f t="shared" si="0"/>
        <v>24</v>
      </c>
      <c r="C4" s="34" t="s">
        <v>139</v>
      </c>
      <c r="D4" s="33">
        <v>101</v>
      </c>
      <c r="E4" s="33">
        <v>1</v>
      </c>
      <c r="F4" s="33">
        <v>0</v>
      </c>
      <c r="G4" s="33">
        <v>2</v>
      </c>
      <c r="H4" s="33">
        <v>6</v>
      </c>
      <c r="I4" s="33">
        <v>7</v>
      </c>
    </row>
    <row r="5" spans="1:9" ht="18" thickBot="1">
      <c r="A5" s="28">
        <v>4</v>
      </c>
      <c r="B5" s="29">
        <f>IF(SUM(E5:G5)&gt;3,"Trop de match",E5*15+F5*10+G5*5+H5-I5)</f>
        <v>23</v>
      </c>
      <c r="C5" s="30" t="s">
        <v>151</v>
      </c>
      <c r="D5" s="29">
        <v>165</v>
      </c>
      <c r="E5" s="29">
        <v>1</v>
      </c>
      <c r="F5" s="29">
        <v>0</v>
      </c>
      <c r="G5" s="29">
        <v>2</v>
      </c>
      <c r="H5" s="29">
        <v>7</v>
      </c>
      <c r="I5" s="29">
        <v>9</v>
      </c>
    </row>
    <row r="6" spans="1:9" ht="18" thickTop="1">
      <c r="A6" s="10">
        <v>5</v>
      </c>
      <c r="B6" s="33">
        <f t="shared" si="0"/>
        <v>16</v>
      </c>
      <c r="C6" s="34" t="s">
        <v>149</v>
      </c>
      <c r="D6" s="33">
        <v>187</v>
      </c>
      <c r="E6" s="33">
        <v>1</v>
      </c>
      <c r="F6" s="33">
        <v>0</v>
      </c>
      <c r="G6" s="33">
        <v>0</v>
      </c>
      <c r="H6" s="33">
        <v>3</v>
      </c>
      <c r="I6" s="33">
        <v>2</v>
      </c>
    </row>
    <row r="7" spans="1:9" ht="17.25">
      <c r="A7" s="10">
        <v>6</v>
      </c>
      <c r="B7" s="33">
        <f t="shared" si="0"/>
        <v>16</v>
      </c>
      <c r="C7" s="34" t="s">
        <v>74</v>
      </c>
      <c r="D7" s="33">
        <v>160</v>
      </c>
      <c r="E7" s="33">
        <v>1</v>
      </c>
      <c r="F7" s="33">
        <v>0</v>
      </c>
      <c r="G7" s="33">
        <v>0</v>
      </c>
      <c r="H7" s="33">
        <v>2</v>
      </c>
      <c r="I7" s="33">
        <v>1</v>
      </c>
    </row>
    <row r="8" spans="1:9" ht="17.25">
      <c r="A8" s="10">
        <v>7</v>
      </c>
      <c r="B8" s="33">
        <f t="shared" si="0"/>
        <v>12</v>
      </c>
      <c r="C8" s="34" t="s">
        <v>73</v>
      </c>
      <c r="D8" s="33">
        <v>113</v>
      </c>
      <c r="E8" s="33">
        <v>0</v>
      </c>
      <c r="F8" s="33">
        <v>0</v>
      </c>
      <c r="G8" s="33">
        <v>3</v>
      </c>
      <c r="H8" s="33">
        <v>5</v>
      </c>
      <c r="I8" s="33">
        <v>8</v>
      </c>
    </row>
    <row r="9" spans="2:3" ht="15.75">
      <c r="B9" s="7"/>
      <c r="C9" s="5"/>
    </row>
    <row r="10" spans="1:9" ht="15.75">
      <c r="A10" s="9" t="s">
        <v>75</v>
      </c>
      <c r="B10" s="27"/>
      <c r="C10" s="27"/>
      <c r="D10" s="27"/>
      <c r="E10" s="27"/>
      <c r="F10" s="27"/>
      <c r="G10" s="27"/>
      <c r="H10" s="31"/>
      <c r="I10" s="31"/>
    </row>
    <row r="11" spans="1:9" ht="15.75">
      <c r="A11" s="27"/>
      <c r="B11" s="27"/>
      <c r="C11" s="27"/>
      <c r="D11" s="27"/>
      <c r="E11" s="27"/>
      <c r="F11" s="27"/>
      <c r="G11" s="27"/>
      <c r="H11" s="31"/>
      <c r="I11" s="31"/>
    </row>
    <row r="12" spans="1:9" ht="18.75">
      <c r="A12" s="14"/>
      <c r="B12" s="27" t="s">
        <v>140</v>
      </c>
      <c r="C12" s="27"/>
      <c r="D12" s="27"/>
      <c r="E12" s="27"/>
      <c r="F12" s="27"/>
      <c r="G12" s="9"/>
      <c r="H12" s="31"/>
      <c r="I12" s="31"/>
    </row>
    <row r="13" spans="1:9" ht="18.75">
      <c r="A13" s="14"/>
      <c r="B13" s="27" t="s">
        <v>147</v>
      </c>
      <c r="C13" s="27"/>
      <c r="D13" s="27"/>
      <c r="E13" s="27"/>
      <c r="F13" s="27"/>
      <c r="G13" s="27"/>
      <c r="H13" s="31"/>
      <c r="I13" s="31"/>
    </row>
    <row r="14" spans="1:9" ht="18.75">
      <c r="A14" s="14"/>
      <c r="B14" s="27" t="s">
        <v>148</v>
      </c>
      <c r="C14" s="27"/>
      <c r="D14" s="27"/>
      <c r="E14" s="27"/>
      <c r="F14" s="27"/>
      <c r="G14" s="27"/>
      <c r="H14" s="31"/>
      <c r="I14" s="31"/>
    </row>
    <row r="15" spans="1:9" ht="18.75">
      <c r="A15" s="14"/>
      <c r="B15" s="27" t="s">
        <v>150</v>
      </c>
      <c r="C15" s="27"/>
      <c r="D15" s="27"/>
      <c r="E15" s="27"/>
      <c r="F15" s="27"/>
      <c r="G15" s="27"/>
      <c r="H15" s="31"/>
      <c r="I15" s="31"/>
    </row>
    <row r="16" spans="1:9" ht="18.75">
      <c r="A16" s="14"/>
      <c r="B16" s="27" t="s">
        <v>152</v>
      </c>
      <c r="C16" s="27"/>
      <c r="D16" s="27"/>
      <c r="E16" s="27"/>
      <c r="F16" s="27"/>
      <c r="G16" s="9"/>
      <c r="H16" s="31"/>
      <c r="I16" s="31"/>
    </row>
    <row r="17" spans="1:9" ht="18.75">
      <c r="A17" s="14"/>
      <c r="B17" s="27" t="s">
        <v>156</v>
      </c>
      <c r="C17" s="27"/>
      <c r="D17" s="27"/>
      <c r="E17" s="27"/>
      <c r="F17" s="27"/>
      <c r="G17" s="9"/>
      <c r="H17" s="31"/>
      <c r="I17" s="31"/>
    </row>
    <row r="18" spans="1:9" ht="18.75">
      <c r="A18" s="14"/>
      <c r="B18" s="27" t="s">
        <v>157</v>
      </c>
      <c r="C18" s="27"/>
      <c r="D18" s="27"/>
      <c r="E18" s="27"/>
      <c r="F18" s="27"/>
      <c r="G18" s="27"/>
      <c r="H18" s="31"/>
      <c r="I18" s="31"/>
    </row>
    <row r="19" spans="1:9" ht="18.75">
      <c r="A19" s="14"/>
      <c r="B19" s="27" t="s">
        <v>158</v>
      </c>
      <c r="C19" s="27"/>
      <c r="D19" s="27"/>
      <c r="E19" s="27"/>
      <c r="F19" s="27"/>
      <c r="G19" s="27"/>
      <c r="H19" s="31"/>
      <c r="I19" s="31"/>
    </row>
    <row r="20" spans="1:9" ht="15.75">
      <c r="A20" s="27"/>
      <c r="B20" s="27"/>
      <c r="C20" s="27"/>
      <c r="D20" s="27"/>
      <c r="E20" s="27"/>
      <c r="F20" s="27"/>
      <c r="G20" s="27"/>
      <c r="H20" s="31"/>
      <c r="I20" s="31"/>
    </row>
    <row r="21" spans="1:9" ht="24.75">
      <c r="A21" s="9" t="s">
        <v>76</v>
      </c>
      <c r="B21" s="27"/>
      <c r="C21" s="27"/>
      <c r="D21" s="27"/>
      <c r="E21" s="27"/>
      <c r="F21" s="32"/>
      <c r="G21" s="32"/>
      <c r="H21" s="31"/>
      <c r="I21" s="31"/>
    </row>
    <row r="22" spans="1:9" ht="15.75">
      <c r="A22" s="27"/>
      <c r="B22" s="55" t="s">
        <v>163</v>
      </c>
      <c r="C22" s="56"/>
      <c r="D22" s="56"/>
      <c r="E22" s="56"/>
      <c r="F22" s="56"/>
      <c r="G22" s="56"/>
      <c r="H22" s="56"/>
      <c r="I22" s="56"/>
    </row>
    <row r="23" spans="1:9" ht="15.75">
      <c r="A23" s="27"/>
      <c r="B23" s="27" t="s">
        <v>164</v>
      </c>
      <c r="C23" s="27"/>
      <c r="D23" s="27"/>
      <c r="E23" s="27"/>
      <c r="F23" s="27"/>
      <c r="G23" s="27"/>
      <c r="H23" s="31"/>
      <c r="I23" s="31"/>
    </row>
    <row r="24" spans="1:9" ht="15.75">
      <c r="A24" s="27"/>
      <c r="B24" s="27"/>
      <c r="C24" s="27"/>
      <c r="D24" s="27"/>
      <c r="E24" s="27"/>
      <c r="F24" s="27"/>
      <c r="G24" s="27"/>
      <c r="H24" s="31"/>
      <c r="I24" s="31"/>
    </row>
    <row r="25" spans="1:9" ht="24.75">
      <c r="A25" s="32" t="s">
        <v>77</v>
      </c>
      <c r="B25" s="27"/>
      <c r="C25" s="27"/>
      <c r="D25" s="27"/>
      <c r="E25" s="27"/>
      <c r="F25" s="27"/>
      <c r="G25" s="27"/>
      <c r="H25" s="31"/>
      <c r="I25" s="31"/>
    </row>
    <row r="26" spans="1:9" ht="15.75">
      <c r="A26" s="27"/>
      <c r="B26" s="27" t="s">
        <v>140</v>
      </c>
      <c r="C26" s="27"/>
      <c r="D26" s="27"/>
      <c r="E26" s="27"/>
      <c r="F26" s="27"/>
      <c r="G26" s="27"/>
      <c r="H26" s="31"/>
      <c r="I26" s="31"/>
    </row>
  </sheetData>
  <sheetProtection sheet="1" objects="1" scenarios="1"/>
  <mergeCells count="1">
    <mergeCell ref="B22:I22"/>
  </mergeCells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4"/>
  <dimension ref="A1:O18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116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24</v>
      </c>
      <c r="C2" s="3" t="s">
        <v>24</v>
      </c>
      <c r="D2" s="11">
        <v>179</v>
      </c>
      <c r="E2" s="11">
        <f aca="true" t="shared" si="0" ref="E2:E11">F2+I2-G2</f>
        <v>38</v>
      </c>
      <c r="F2" s="11">
        <v>20</v>
      </c>
      <c r="G2" s="11">
        <v>5</v>
      </c>
      <c r="H2" s="13" t="s">
        <v>22</v>
      </c>
      <c r="I2" s="11">
        <v>23</v>
      </c>
      <c r="J2" s="11">
        <v>8</v>
      </c>
      <c r="K2" s="12">
        <v>12</v>
      </c>
      <c r="N2" s="1"/>
    </row>
    <row r="3" spans="1:11" ht="20.25">
      <c r="A3" s="10">
        <v>2</v>
      </c>
      <c r="B3" s="11">
        <v>15</v>
      </c>
      <c r="C3" s="3" t="s">
        <v>42</v>
      </c>
      <c r="D3" s="11">
        <v>185</v>
      </c>
      <c r="E3" s="11">
        <f t="shared" si="0"/>
        <v>33</v>
      </c>
      <c r="F3" s="11">
        <v>24</v>
      </c>
      <c r="G3" s="11">
        <v>8</v>
      </c>
      <c r="H3" s="13" t="s">
        <v>64</v>
      </c>
      <c r="I3" s="11">
        <v>17</v>
      </c>
      <c r="J3" s="11">
        <v>8</v>
      </c>
      <c r="K3" s="12">
        <v>10</v>
      </c>
    </row>
    <row r="4" spans="1:11" ht="20.25">
      <c r="A4" s="10">
        <v>3</v>
      </c>
      <c r="B4" s="11">
        <v>14</v>
      </c>
      <c r="C4" s="3" t="s">
        <v>23</v>
      </c>
      <c r="D4" s="11">
        <v>176</v>
      </c>
      <c r="E4" s="11">
        <f t="shared" si="0"/>
        <v>13</v>
      </c>
      <c r="F4" s="11">
        <v>22</v>
      </c>
      <c r="G4" s="11">
        <v>16</v>
      </c>
      <c r="H4" s="13" t="s">
        <v>100</v>
      </c>
      <c r="I4" s="11">
        <v>7</v>
      </c>
      <c r="J4" s="11">
        <v>8</v>
      </c>
      <c r="K4" s="12">
        <v>7</v>
      </c>
    </row>
    <row r="5" spans="1:11" ht="20.25">
      <c r="A5" s="10">
        <v>4</v>
      </c>
      <c r="B5" s="11">
        <v>13</v>
      </c>
      <c r="C5" s="3" t="s">
        <v>26</v>
      </c>
      <c r="D5" s="11">
        <v>137</v>
      </c>
      <c r="E5" s="11">
        <f t="shared" si="0"/>
        <v>1</v>
      </c>
      <c r="F5" s="11">
        <v>17</v>
      </c>
      <c r="G5" s="11">
        <v>22</v>
      </c>
      <c r="H5" s="13" t="s">
        <v>155</v>
      </c>
      <c r="I5" s="11">
        <v>6</v>
      </c>
      <c r="J5" s="11">
        <v>8</v>
      </c>
      <c r="K5" s="12">
        <v>1</v>
      </c>
    </row>
    <row r="6" spans="1:11" ht="20.25">
      <c r="A6" s="10">
        <v>5</v>
      </c>
      <c r="B6" s="11">
        <v>12</v>
      </c>
      <c r="C6" s="3" t="s">
        <v>121</v>
      </c>
      <c r="D6" s="11">
        <v>166</v>
      </c>
      <c r="E6" s="11">
        <f t="shared" si="0"/>
        <v>21</v>
      </c>
      <c r="F6" s="11">
        <v>15</v>
      </c>
      <c r="G6" s="11">
        <v>14</v>
      </c>
      <c r="H6" s="13" t="s">
        <v>127</v>
      </c>
      <c r="I6" s="11">
        <v>20</v>
      </c>
      <c r="J6" s="11">
        <v>8</v>
      </c>
      <c r="K6" s="12">
        <v>10</v>
      </c>
    </row>
    <row r="7" spans="1:11" ht="20.25">
      <c r="A7" s="10">
        <v>6</v>
      </c>
      <c r="B7" s="11">
        <v>11</v>
      </c>
      <c r="C7" s="3" t="s">
        <v>29</v>
      </c>
      <c r="D7" s="11">
        <v>147</v>
      </c>
      <c r="E7" s="11">
        <f t="shared" si="0"/>
        <v>31</v>
      </c>
      <c r="F7" s="11">
        <v>8</v>
      </c>
      <c r="G7" s="11">
        <v>10</v>
      </c>
      <c r="H7" s="13" t="s">
        <v>136</v>
      </c>
      <c r="I7" s="11">
        <v>33</v>
      </c>
      <c r="J7" s="11">
        <v>8</v>
      </c>
      <c r="K7" s="12">
        <v>9</v>
      </c>
    </row>
    <row r="8" spans="1:12" ht="20.25">
      <c r="A8" s="10">
        <v>7</v>
      </c>
      <c r="B8" s="11">
        <v>9</v>
      </c>
      <c r="C8" s="3" t="s">
        <v>28</v>
      </c>
      <c r="D8" s="11">
        <v>146</v>
      </c>
      <c r="E8" s="11">
        <f t="shared" si="0"/>
        <v>-6</v>
      </c>
      <c r="F8" s="11">
        <v>13</v>
      </c>
      <c r="G8" s="11">
        <v>21</v>
      </c>
      <c r="H8" s="13" t="s">
        <v>100</v>
      </c>
      <c r="I8" s="11">
        <v>2</v>
      </c>
      <c r="J8" s="11">
        <v>8</v>
      </c>
      <c r="K8" s="12">
        <v>4</v>
      </c>
      <c r="L8" s="1"/>
    </row>
    <row r="9" spans="1:13" ht="20.25">
      <c r="A9" s="10">
        <v>8</v>
      </c>
      <c r="B9" s="11">
        <v>7</v>
      </c>
      <c r="C9" s="3" t="s">
        <v>30</v>
      </c>
      <c r="D9" s="11">
        <v>136</v>
      </c>
      <c r="E9" s="11">
        <f t="shared" si="0"/>
        <v>18</v>
      </c>
      <c r="F9" s="11">
        <v>8</v>
      </c>
      <c r="G9" s="11">
        <v>15</v>
      </c>
      <c r="H9" s="13" t="s">
        <v>142</v>
      </c>
      <c r="I9" s="11">
        <v>25</v>
      </c>
      <c r="J9" s="11">
        <v>8</v>
      </c>
      <c r="K9" s="12">
        <v>5</v>
      </c>
      <c r="M9" s="1"/>
    </row>
    <row r="10" spans="1:15" ht="20.25">
      <c r="A10" s="10">
        <v>9</v>
      </c>
      <c r="B10" s="11">
        <v>7</v>
      </c>
      <c r="C10" s="3" t="s">
        <v>41</v>
      </c>
      <c r="D10" s="11">
        <v>144</v>
      </c>
      <c r="E10" s="11">
        <f t="shared" si="0"/>
        <v>4</v>
      </c>
      <c r="F10" s="11">
        <v>16</v>
      </c>
      <c r="G10" s="11">
        <v>22</v>
      </c>
      <c r="H10" s="13" t="s">
        <v>71</v>
      </c>
      <c r="I10" s="11">
        <v>10</v>
      </c>
      <c r="J10" s="11">
        <v>8</v>
      </c>
      <c r="K10" s="12">
        <v>3</v>
      </c>
      <c r="O10" s="1"/>
    </row>
    <row r="11" spans="1:15" ht="20.25">
      <c r="A11" s="10">
        <v>10</v>
      </c>
      <c r="B11" s="11">
        <v>3</v>
      </c>
      <c r="C11" s="3" t="s">
        <v>43</v>
      </c>
      <c r="D11" s="11">
        <v>154</v>
      </c>
      <c r="E11" s="11">
        <f t="shared" si="0"/>
        <v>1</v>
      </c>
      <c r="F11" s="11">
        <v>5</v>
      </c>
      <c r="G11" s="11">
        <v>19</v>
      </c>
      <c r="H11" s="13" t="s">
        <v>128</v>
      </c>
      <c r="I11" s="11">
        <v>15</v>
      </c>
      <c r="J11" s="11">
        <v>8</v>
      </c>
      <c r="K11" s="12">
        <v>5</v>
      </c>
      <c r="O11" s="1"/>
    </row>
    <row r="12" spans="2:3" ht="18">
      <c r="B12" s="7"/>
      <c r="C12" s="5"/>
    </row>
    <row r="13" ht="19.5">
      <c r="A13" s="9" t="s">
        <v>132</v>
      </c>
    </row>
    <row r="14" ht="18.75">
      <c r="A14" s="8" t="s">
        <v>120</v>
      </c>
    </row>
    <row r="15" ht="18"/>
    <row r="16" ht="18">
      <c r="A16" s="14" t="s">
        <v>143</v>
      </c>
    </row>
    <row r="17" ht="19.5">
      <c r="A17" s="14" t="s">
        <v>144</v>
      </c>
    </row>
    <row r="18" ht="18">
      <c r="A18" s="1" t="s">
        <v>145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O17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116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21</v>
      </c>
      <c r="C2" s="3" t="s">
        <v>24</v>
      </c>
      <c r="D2" s="11">
        <v>174</v>
      </c>
      <c r="E2" s="11">
        <f aca="true" t="shared" si="0" ref="E2:E11">F2+I2-G2</f>
        <v>33</v>
      </c>
      <c r="F2" s="11">
        <v>17</v>
      </c>
      <c r="G2" s="11">
        <v>5</v>
      </c>
      <c r="H2" s="13" t="s">
        <v>22</v>
      </c>
      <c r="I2" s="11">
        <v>21</v>
      </c>
      <c r="J2" s="11">
        <v>7</v>
      </c>
      <c r="K2" s="12">
        <v>11</v>
      </c>
      <c r="N2" s="1"/>
    </row>
    <row r="3" spans="1:11" ht="20.25">
      <c r="A3" s="10">
        <v>2</v>
      </c>
      <c r="B3" s="11">
        <v>15</v>
      </c>
      <c r="C3" s="3" t="s">
        <v>42</v>
      </c>
      <c r="D3" s="11">
        <v>172</v>
      </c>
      <c r="E3" s="11">
        <f t="shared" si="0"/>
        <v>33</v>
      </c>
      <c r="F3" s="11">
        <v>23</v>
      </c>
      <c r="G3" s="11">
        <v>5</v>
      </c>
      <c r="H3" s="13" t="s">
        <v>64</v>
      </c>
      <c r="I3" s="11">
        <v>15</v>
      </c>
      <c r="J3" s="11">
        <v>7</v>
      </c>
      <c r="K3" s="12">
        <v>11</v>
      </c>
    </row>
    <row r="4" spans="1:11" ht="20.25">
      <c r="A4" s="10">
        <v>3</v>
      </c>
      <c r="B4" s="11">
        <v>11</v>
      </c>
      <c r="C4" s="3" t="s">
        <v>29</v>
      </c>
      <c r="D4" s="11">
        <v>147</v>
      </c>
      <c r="E4" s="11">
        <f t="shared" si="0"/>
        <v>34</v>
      </c>
      <c r="F4" s="11">
        <v>8</v>
      </c>
      <c r="G4" s="11">
        <v>7</v>
      </c>
      <c r="H4" s="13" t="s">
        <v>123</v>
      </c>
      <c r="I4" s="11">
        <v>33</v>
      </c>
      <c r="J4" s="11">
        <v>7</v>
      </c>
      <c r="K4" s="12">
        <v>9</v>
      </c>
    </row>
    <row r="5" spans="1:11" ht="20.25">
      <c r="A5" s="10">
        <v>4</v>
      </c>
      <c r="B5" s="11">
        <v>11</v>
      </c>
      <c r="C5" s="3" t="s">
        <v>23</v>
      </c>
      <c r="D5" s="11">
        <v>158</v>
      </c>
      <c r="E5" s="11">
        <f t="shared" si="0"/>
        <v>10</v>
      </c>
      <c r="F5" s="11">
        <v>18</v>
      </c>
      <c r="G5" s="11">
        <v>15</v>
      </c>
      <c r="H5" s="13" t="s">
        <v>100</v>
      </c>
      <c r="I5" s="11">
        <v>7</v>
      </c>
      <c r="J5" s="11">
        <v>7</v>
      </c>
      <c r="K5" s="12">
        <v>6</v>
      </c>
    </row>
    <row r="6" spans="1:11" ht="20.25">
      <c r="A6" s="10">
        <v>5</v>
      </c>
      <c r="B6" s="11">
        <v>10</v>
      </c>
      <c r="C6" s="3" t="s">
        <v>26</v>
      </c>
      <c r="D6" s="11">
        <v>137</v>
      </c>
      <c r="E6" s="11">
        <f t="shared" si="0"/>
        <v>-1</v>
      </c>
      <c r="F6" s="11">
        <v>16</v>
      </c>
      <c r="G6" s="11">
        <v>22</v>
      </c>
      <c r="H6" s="13" t="s">
        <v>101</v>
      </c>
      <c r="I6" s="11">
        <v>5</v>
      </c>
      <c r="J6" s="11">
        <v>7</v>
      </c>
      <c r="K6" s="12">
        <v>1</v>
      </c>
    </row>
    <row r="7" spans="1:11" ht="20.25">
      <c r="A7" s="10">
        <v>6</v>
      </c>
      <c r="B7" s="11">
        <v>9</v>
      </c>
      <c r="C7" s="3" t="s">
        <v>121</v>
      </c>
      <c r="D7" s="11">
        <v>158</v>
      </c>
      <c r="E7" s="11">
        <f t="shared" si="0"/>
        <v>17</v>
      </c>
      <c r="F7" s="11">
        <v>12</v>
      </c>
      <c r="G7" s="11">
        <v>13</v>
      </c>
      <c r="H7" s="13" t="s">
        <v>127</v>
      </c>
      <c r="I7" s="11">
        <v>18</v>
      </c>
      <c r="J7" s="11">
        <v>7</v>
      </c>
      <c r="K7" s="12">
        <v>9</v>
      </c>
    </row>
    <row r="8" spans="1:12" ht="20.25">
      <c r="A8" s="10">
        <v>7</v>
      </c>
      <c r="B8" s="11">
        <v>7</v>
      </c>
      <c r="C8" s="3" t="s">
        <v>30</v>
      </c>
      <c r="D8" s="11">
        <v>123</v>
      </c>
      <c r="E8" s="11">
        <f t="shared" si="0"/>
        <v>15</v>
      </c>
      <c r="F8" s="11">
        <v>8</v>
      </c>
      <c r="G8" s="11">
        <v>14</v>
      </c>
      <c r="H8" s="13" t="s">
        <v>142</v>
      </c>
      <c r="I8" s="11">
        <v>21</v>
      </c>
      <c r="J8" s="11">
        <v>7</v>
      </c>
      <c r="K8" s="12">
        <v>5</v>
      </c>
      <c r="L8" s="1"/>
    </row>
    <row r="9" spans="1:13" ht="20.25">
      <c r="A9" s="10">
        <v>8</v>
      </c>
      <c r="B9" s="11">
        <v>7</v>
      </c>
      <c r="C9" s="3" t="s">
        <v>41</v>
      </c>
      <c r="D9" s="11">
        <v>144</v>
      </c>
      <c r="E9" s="11">
        <f t="shared" si="0"/>
        <v>7</v>
      </c>
      <c r="F9" s="11">
        <v>15</v>
      </c>
      <c r="G9" s="11">
        <v>17</v>
      </c>
      <c r="H9" s="13" t="s">
        <v>71</v>
      </c>
      <c r="I9" s="11">
        <v>9</v>
      </c>
      <c r="J9" s="11">
        <v>7</v>
      </c>
      <c r="K9" s="12">
        <v>3</v>
      </c>
      <c r="M9" s="1"/>
    </row>
    <row r="10" spans="1:15" ht="20.25">
      <c r="A10" s="10">
        <v>9</v>
      </c>
      <c r="B10" s="11">
        <v>6</v>
      </c>
      <c r="C10" s="3" t="s">
        <v>28</v>
      </c>
      <c r="D10" s="11">
        <v>146</v>
      </c>
      <c r="E10" s="11">
        <f t="shared" si="0"/>
        <v>-10</v>
      </c>
      <c r="F10" s="11">
        <v>8</v>
      </c>
      <c r="G10" s="11">
        <v>20</v>
      </c>
      <c r="H10" s="13" t="s">
        <v>100</v>
      </c>
      <c r="I10" s="11">
        <v>2</v>
      </c>
      <c r="J10" s="11">
        <v>7</v>
      </c>
      <c r="K10" s="12">
        <v>4</v>
      </c>
      <c r="O10" s="1"/>
    </row>
    <row r="11" spans="1:15" ht="20.25">
      <c r="A11" s="10">
        <v>10</v>
      </c>
      <c r="B11" s="11">
        <v>3</v>
      </c>
      <c r="C11" s="3" t="s">
        <v>43</v>
      </c>
      <c r="D11" s="11">
        <v>120</v>
      </c>
      <c r="E11" s="11">
        <f t="shared" si="0"/>
        <v>2</v>
      </c>
      <c r="F11" s="11">
        <v>4</v>
      </c>
      <c r="G11" s="11">
        <v>15</v>
      </c>
      <c r="H11" s="13" t="s">
        <v>128</v>
      </c>
      <c r="I11" s="11">
        <v>13</v>
      </c>
      <c r="J11" s="11">
        <v>7</v>
      </c>
      <c r="K11" s="12">
        <v>4</v>
      </c>
      <c r="O11" s="1"/>
    </row>
    <row r="12" spans="2:3" ht="18">
      <c r="B12" s="7"/>
      <c r="C12" s="5"/>
    </row>
    <row r="13" ht="19.5">
      <c r="A13" s="9" t="s">
        <v>131</v>
      </c>
    </row>
    <row r="14" ht="18.75">
      <c r="A14" s="8" t="s">
        <v>120</v>
      </c>
    </row>
    <row r="15" ht="18"/>
    <row r="16" ht="18">
      <c r="A16" s="14" t="s">
        <v>31</v>
      </c>
    </row>
    <row r="17" ht="19.5">
      <c r="A17" s="14" t="s">
        <v>125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O17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I4" sqref="I4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116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18</v>
      </c>
      <c r="C2" s="3" t="s">
        <v>24</v>
      </c>
      <c r="D2" s="11">
        <v>164</v>
      </c>
      <c r="E2" s="11">
        <f aca="true" t="shared" si="0" ref="E2:E11">F2+I2-G2</f>
        <v>30</v>
      </c>
      <c r="F2" s="11">
        <v>15</v>
      </c>
      <c r="G2" s="11">
        <v>4</v>
      </c>
      <c r="H2" s="13" t="s">
        <v>22</v>
      </c>
      <c r="I2" s="11">
        <v>19</v>
      </c>
      <c r="J2" s="11">
        <v>6</v>
      </c>
      <c r="K2" s="12">
        <v>9</v>
      </c>
      <c r="N2" s="1"/>
    </row>
    <row r="3" spans="1:11" ht="20.25">
      <c r="A3" s="10">
        <v>2</v>
      </c>
      <c r="B3" s="11">
        <v>12</v>
      </c>
      <c r="C3" s="3" t="s">
        <v>42</v>
      </c>
      <c r="D3" s="11">
        <v>178</v>
      </c>
      <c r="E3" s="11">
        <f t="shared" si="0"/>
        <v>25</v>
      </c>
      <c r="F3" s="11">
        <v>19</v>
      </c>
      <c r="G3" s="11">
        <v>5</v>
      </c>
      <c r="H3" s="13" t="s">
        <v>64</v>
      </c>
      <c r="I3" s="11">
        <v>11</v>
      </c>
      <c r="J3" s="11">
        <v>6</v>
      </c>
      <c r="K3" s="12">
        <v>11</v>
      </c>
    </row>
    <row r="4" spans="1:11" ht="20.25">
      <c r="A4" s="10">
        <v>3</v>
      </c>
      <c r="B4" s="11">
        <v>10</v>
      </c>
      <c r="C4" s="3" t="s">
        <v>29</v>
      </c>
      <c r="D4" s="11">
        <v>129</v>
      </c>
      <c r="E4" s="11">
        <f t="shared" si="0"/>
        <v>29</v>
      </c>
      <c r="F4" s="11">
        <v>7</v>
      </c>
      <c r="G4" s="11">
        <v>6</v>
      </c>
      <c r="H4" s="13" t="s">
        <v>60</v>
      </c>
      <c r="I4" s="11">
        <v>28</v>
      </c>
      <c r="J4" s="11">
        <v>6</v>
      </c>
      <c r="K4" s="12">
        <v>8</v>
      </c>
    </row>
    <row r="5" spans="1:11" ht="20.25">
      <c r="A5" s="10">
        <v>4</v>
      </c>
      <c r="B5" s="11">
        <v>10</v>
      </c>
      <c r="C5" s="3" t="s">
        <v>26</v>
      </c>
      <c r="D5" s="11">
        <v>132</v>
      </c>
      <c r="E5" s="11">
        <f t="shared" si="0"/>
        <v>-1</v>
      </c>
      <c r="F5" s="11">
        <v>15</v>
      </c>
      <c r="G5" s="11">
        <v>20</v>
      </c>
      <c r="H5" s="13" t="s">
        <v>101</v>
      </c>
      <c r="I5" s="11">
        <v>4</v>
      </c>
      <c r="J5" s="11">
        <v>6</v>
      </c>
      <c r="K5" s="12">
        <v>1</v>
      </c>
    </row>
    <row r="6" spans="1:11" ht="20.25">
      <c r="A6" s="10">
        <v>5</v>
      </c>
      <c r="B6" s="11">
        <v>9</v>
      </c>
      <c r="C6" s="3" t="s">
        <v>25</v>
      </c>
      <c r="D6" s="11">
        <v>149</v>
      </c>
      <c r="E6" s="11">
        <f t="shared" si="0"/>
        <v>14</v>
      </c>
      <c r="F6" s="11">
        <v>11</v>
      </c>
      <c r="G6" s="11">
        <v>11</v>
      </c>
      <c r="H6" s="13" t="s">
        <v>111</v>
      </c>
      <c r="I6" s="11">
        <v>14</v>
      </c>
      <c r="J6" s="11">
        <v>6</v>
      </c>
      <c r="K6" s="12">
        <v>6</v>
      </c>
    </row>
    <row r="7" spans="1:11" ht="20.25">
      <c r="A7" s="10">
        <v>6</v>
      </c>
      <c r="B7" s="11">
        <v>8</v>
      </c>
      <c r="C7" s="3" t="s">
        <v>23</v>
      </c>
      <c r="D7" s="11">
        <v>142</v>
      </c>
      <c r="E7" s="11">
        <f t="shared" si="0"/>
        <v>6</v>
      </c>
      <c r="F7" s="11">
        <v>14</v>
      </c>
      <c r="G7" s="11">
        <v>14</v>
      </c>
      <c r="H7" s="13" t="s">
        <v>100</v>
      </c>
      <c r="I7" s="11">
        <v>6</v>
      </c>
      <c r="J7" s="11">
        <v>6</v>
      </c>
      <c r="K7" s="12">
        <v>5</v>
      </c>
    </row>
    <row r="8" spans="1:12" ht="20.25">
      <c r="A8" s="10">
        <v>7</v>
      </c>
      <c r="B8" s="11">
        <v>7</v>
      </c>
      <c r="C8" s="3" t="s">
        <v>30</v>
      </c>
      <c r="D8" s="11">
        <v>123</v>
      </c>
      <c r="E8" s="11">
        <f t="shared" si="0"/>
        <v>17</v>
      </c>
      <c r="F8" s="11">
        <v>8</v>
      </c>
      <c r="G8" s="11">
        <v>10</v>
      </c>
      <c r="H8" s="13" t="s">
        <v>106</v>
      </c>
      <c r="I8" s="11">
        <v>19</v>
      </c>
      <c r="J8" s="11">
        <v>6</v>
      </c>
      <c r="K8" s="12">
        <v>5</v>
      </c>
      <c r="L8" s="1"/>
    </row>
    <row r="9" spans="1:13" ht="20.25">
      <c r="A9" s="10">
        <v>8</v>
      </c>
      <c r="B9" s="11">
        <v>6</v>
      </c>
      <c r="C9" s="3" t="s">
        <v>41</v>
      </c>
      <c r="D9" s="11">
        <v>162</v>
      </c>
      <c r="E9" s="11">
        <f t="shared" si="0"/>
        <v>6</v>
      </c>
      <c r="F9" s="11">
        <v>14</v>
      </c>
      <c r="G9" s="11">
        <v>16</v>
      </c>
      <c r="H9" s="13" t="s">
        <v>112</v>
      </c>
      <c r="I9" s="11">
        <v>8</v>
      </c>
      <c r="J9" s="11">
        <v>6</v>
      </c>
      <c r="K9" s="12">
        <v>3</v>
      </c>
      <c r="M9" s="1"/>
    </row>
    <row r="10" spans="1:15" ht="20.25">
      <c r="A10" s="10">
        <v>9</v>
      </c>
      <c r="B10" s="11">
        <v>6</v>
      </c>
      <c r="C10" s="3" t="s">
        <v>28</v>
      </c>
      <c r="D10" s="11">
        <v>141</v>
      </c>
      <c r="E10" s="11">
        <f t="shared" si="0"/>
        <v>-7</v>
      </c>
      <c r="F10" s="11">
        <v>7</v>
      </c>
      <c r="G10" s="11">
        <v>16</v>
      </c>
      <c r="H10" s="13" t="s">
        <v>100</v>
      </c>
      <c r="I10" s="11">
        <v>2</v>
      </c>
      <c r="J10" s="11">
        <v>6</v>
      </c>
      <c r="K10" s="12">
        <v>4</v>
      </c>
      <c r="O10" s="1"/>
    </row>
    <row r="11" spans="1:15" ht="20.25">
      <c r="A11" s="10">
        <v>10</v>
      </c>
      <c r="B11" s="11">
        <v>0</v>
      </c>
      <c r="C11" s="3" t="s">
        <v>43</v>
      </c>
      <c r="D11" s="11">
        <v>120</v>
      </c>
      <c r="E11" s="11">
        <f t="shared" si="0"/>
        <v>-2</v>
      </c>
      <c r="F11" s="11">
        <v>2</v>
      </c>
      <c r="G11" s="11">
        <v>14</v>
      </c>
      <c r="H11" s="13" t="s">
        <v>105</v>
      </c>
      <c r="I11" s="11">
        <v>10</v>
      </c>
      <c r="J11" s="11">
        <v>6</v>
      </c>
      <c r="K11" s="12">
        <v>3</v>
      </c>
      <c r="O11" s="1"/>
    </row>
    <row r="12" spans="2:3" ht="18">
      <c r="B12" s="7"/>
      <c r="C12" s="5"/>
    </row>
    <row r="13" ht="19.5">
      <c r="A13" s="9" t="s">
        <v>114</v>
      </c>
    </row>
    <row r="14" ht="18.75">
      <c r="A14" s="8" t="s">
        <v>109</v>
      </c>
    </row>
    <row r="15" ht="18"/>
    <row r="16" ht="18">
      <c r="A16" s="14" t="s">
        <v>31</v>
      </c>
    </row>
    <row r="17" ht="19.5">
      <c r="A17" s="14" t="s">
        <v>110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O17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G7" sqref="G7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21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15</v>
      </c>
      <c r="C2" s="3" t="s">
        <v>24</v>
      </c>
      <c r="D2" s="11">
        <v>157</v>
      </c>
      <c r="E2" s="11">
        <f aca="true" t="shared" si="0" ref="E2:E11">F2+I2-G2</f>
        <v>25</v>
      </c>
      <c r="F2" s="11">
        <v>13</v>
      </c>
      <c r="G2" s="11">
        <v>4</v>
      </c>
      <c r="H2" s="13" t="s">
        <v>22</v>
      </c>
      <c r="I2" s="11">
        <v>16</v>
      </c>
      <c r="J2" s="11">
        <v>5</v>
      </c>
      <c r="K2" s="12">
        <v>8</v>
      </c>
      <c r="N2" s="1"/>
    </row>
    <row r="3" spans="1:11" ht="20.25">
      <c r="A3" s="10">
        <v>2</v>
      </c>
      <c r="B3" s="11">
        <v>10</v>
      </c>
      <c r="C3" s="3" t="s">
        <v>26</v>
      </c>
      <c r="D3" s="11">
        <v>133</v>
      </c>
      <c r="E3" s="11">
        <f t="shared" si="0"/>
        <v>0</v>
      </c>
      <c r="F3" s="11">
        <v>12</v>
      </c>
      <c r="G3" s="11">
        <v>15</v>
      </c>
      <c r="H3" s="13" t="s">
        <v>71</v>
      </c>
      <c r="I3" s="11">
        <v>3</v>
      </c>
      <c r="J3" s="11">
        <v>5</v>
      </c>
      <c r="K3" s="12">
        <v>2</v>
      </c>
    </row>
    <row r="4" spans="1:11" ht="20.25">
      <c r="A4" s="10">
        <v>3</v>
      </c>
      <c r="B4" s="11">
        <v>9</v>
      </c>
      <c r="C4" s="3" t="s">
        <v>42</v>
      </c>
      <c r="D4" s="11">
        <v>154</v>
      </c>
      <c r="E4" s="11">
        <f t="shared" si="0"/>
        <v>22</v>
      </c>
      <c r="F4" s="11">
        <v>16</v>
      </c>
      <c r="G4" s="11">
        <v>5</v>
      </c>
      <c r="H4" s="13" t="s">
        <v>64</v>
      </c>
      <c r="I4" s="11">
        <v>11</v>
      </c>
      <c r="J4" s="11">
        <v>5</v>
      </c>
      <c r="K4" s="12">
        <v>10</v>
      </c>
    </row>
    <row r="5" spans="1:11" ht="20.25">
      <c r="A5" s="10">
        <v>4</v>
      </c>
      <c r="B5" s="11">
        <v>9</v>
      </c>
      <c r="C5" s="3" t="s">
        <v>25</v>
      </c>
      <c r="D5" s="11">
        <v>154</v>
      </c>
      <c r="E5" s="11">
        <f t="shared" si="0"/>
        <v>11</v>
      </c>
      <c r="F5" s="11">
        <v>10</v>
      </c>
      <c r="G5" s="11">
        <v>9</v>
      </c>
      <c r="H5" s="13" t="s">
        <v>50</v>
      </c>
      <c r="I5" s="11">
        <v>10</v>
      </c>
      <c r="J5" s="11">
        <v>5</v>
      </c>
      <c r="K5" s="12">
        <v>7</v>
      </c>
    </row>
    <row r="6" spans="1:11" ht="20.25">
      <c r="A6" s="10">
        <v>5</v>
      </c>
      <c r="B6" s="11">
        <v>7</v>
      </c>
      <c r="C6" s="3" t="s">
        <v>29</v>
      </c>
      <c r="D6" s="11">
        <v>143</v>
      </c>
      <c r="E6" s="11">
        <f t="shared" si="0"/>
        <v>22</v>
      </c>
      <c r="F6" s="11">
        <v>5</v>
      </c>
      <c r="G6" s="11">
        <v>5</v>
      </c>
      <c r="H6" s="13" t="s">
        <v>59</v>
      </c>
      <c r="I6" s="11">
        <v>22</v>
      </c>
      <c r="J6" s="11">
        <v>5</v>
      </c>
      <c r="K6" s="12">
        <v>7</v>
      </c>
    </row>
    <row r="7" spans="1:11" ht="20.25">
      <c r="A7" s="10">
        <v>6</v>
      </c>
      <c r="B7" s="11">
        <v>6</v>
      </c>
      <c r="C7" s="3" t="s">
        <v>30</v>
      </c>
      <c r="D7" s="11">
        <v>124</v>
      </c>
      <c r="E7" s="11">
        <f t="shared" si="0"/>
        <v>12</v>
      </c>
      <c r="F7" s="11">
        <v>7</v>
      </c>
      <c r="G7" s="11">
        <v>9</v>
      </c>
      <c r="H7" s="13" t="s">
        <v>106</v>
      </c>
      <c r="I7" s="11">
        <v>14</v>
      </c>
      <c r="J7" s="11">
        <v>5</v>
      </c>
      <c r="K7" s="12">
        <v>5</v>
      </c>
    </row>
    <row r="8" spans="1:12" ht="20.25">
      <c r="A8" s="10">
        <v>7</v>
      </c>
      <c r="B8" s="11">
        <v>6</v>
      </c>
      <c r="C8" s="3" t="s">
        <v>28</v>
      </c>
      <c r="D8" s="11">
        <v>130</v>
      </c>
      <c r="E8" s="11">
        <f t="shared" si="0"/>
        <v>-5</v>
      </c>
      <c r="F8" s="11">
        <v>7</v>
      </c>
      <c r="G8" s="11">
        <v>14</v>
      </c>
      <c r="H8" s="13" t="s">
        <v>60</v>
      </c>
      <c r="I8" s="11">
        <v>2</v>
      </c>
      <c r="J8" s="11">
        <v>5</v>
      </c>
      <c r="K8" s="12">
        <v>3</v>
      </c>
      <c r="L8" s="1"/>
    </row>
    <row r="9" spans="1:13" ht="20.25">
      <c r="A9" s="10">
        <v>8</v>
      </c>
      <c r="B9" s="11">
        <v>5</v>
      </c>
      <c r="C9" s="3" t="s">
        <v>41</v>
      </c>
      <c r="D9" s="11">
        <v>170</v>
      </c>
      <c r="E9" s="11">
        <f t="shared" si="0"/>
        <v>6</v>
      </c>
      <c r="F9" s="11">
        <v>13</v>
      </c>
      <c r="G9" s="11">
        <v>15</v>
      </c>
      <c r="H9" s="13" t="s">
        <v>64</v>
      </c>
      <c r="I9" s="11">
        <v>8</v>
      </c>
      <c r="J9" s="11">
        <v>5</v>
      </c>
      <c r="K9" s="12">
        <v>3</v>
      </c>
      <c r="M9" s="1"/>
    </row>
    <row r="10" spans="1:15" ht="20.25">
      <c r="A10" s="10">
        <v>9</v>
      </c>
      <c r="B10" s="11">
        <v>5</v>
      </c>
      <c r="C10" s="3" t="s">
        <v>23</v>
      </c>
      <c r="D10" s="11">
        <v>135</v>
      </c>
      <c r="E10" s="11">
        <f t="shared" si="0"/>
        <v>2</v>
      </c>
      <c r="F10" s="11">
        <v>9</v>
      </c>
      <c r="G10" s="11">
        <v>11</v>
      </c>
      <c r="H10" s="13" t="s">
        <v>100</v>
      </c>
      <c r="I10" s="11">
        <v>4</v>
      </c>
      <c r="J10" s="11">
        <v>5</v>
      </c>
      <c r="K10" s="12">
        <v>5</v>
      </c>
      <c r="O10" s="1"/>
    </row>
    <row r="11" spans="1:15" ht="20.25">
      <c r="A11" s="10">
        <v>10</v>
      </c>
      <c r="B11" s="11">
        <v>0</v>
      </c>
      <c r="C11" s="3" t="s">
        <v>43</v>
      </c>
      <c r="D11" s="11">
        <v>120</v>
      </c>
      <c r="E11" s="11">
        <f t="shared" si="0"/>
        <v>1</v>
      </c>
      <c r="F11" s="11">
        <v>2</v>
      </c>
      <c r="G11" s="11">
        <v>11</v>
      </c>
      <c r="H11" s="13" t="s">
        <v>105</v>
      </c>
      <c r="I11" s="11">
        <v>10</v>
      </c>
      <c r="J11" s="11">
        <v>5</v>
      </c>
      <c r="K11" s="12">
        <v>2</v>
      </c>
      <c r="O11" s="1"/>
    </row>
    <row r="12" spans="2:3" ht="18">
      <c r="B12" s="7"/>
      <c r="C12" s="5"/>
    </row>
    <row r="13" ht="19.5">
      <c r="A13" s="9" t="s">
        <v>90</v>
      </c>
    </row>
    <row r="14" ht="18.75">
      <c r="A14" s="8" t="s">
        <v>99</v>
      </c>
    </row>
    <row r="15" ht="18"/>
    <row r="16" ht="18">
      <c r="A16" s="14" t="s">
        <v>31</v>
      </c>
    </row>
    <row r="17" ht="19.5">
      <c r="A17" s="14" t="s">
        <v>98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O17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E7" sqref="E7"/>
    </sheetView>
  </sheetViews>
  <sheetFormatPr defaultColWidth="11.421875" defaultRowHeight="12.75"/>
  <cols>
    <col min="1" max="1" width="4.140625" style="1" customWidth="1"/>
    <col min="2" max="2" width="5.140625" style="1" customWidth="1"/>
    <col min="3" max="3" width="33.57421875" style="1" customWidth="1"/>
    <col min="4" max="4" width="14.140625" style="1" customWidth="1"/>
    <col min="5" max="5" width="4.57421875" style="1" customWidth="1"/>
    <col min="6" max="7" width="14.57421875" style="0" customWidth="1"/>
    <col min="8" max="8" width="11.57421875" style="2" customWidth="1"/>
    <col min="9" max="9" width="14.57421875" style="2" customWidth="1"/>
    <col min="10" max="10" width="10.421875" style="2" customWidth="1"/>
    <col min="11" max="11" width="6.421875" style="2" customWidth="1"/>
    <col min="12" max="13" width="14.57421875" style="2" customWidth="1"/>
    <col min="14" max="15" width="14.57421875" style="0" customWidth="1"/>
    <col min="16" max="16" width="14.28125" style="0" customWidth="1"/>
  </cols>
  <sheetData>
    <row r="1" spans="1:15" ht="56.25">
      <c r="A1" s="25" t="s">
        <v>49</v>
      </c>
      <c r="B1" s="6" t="s">
        <v>13</v>
      </c>
      <c r="C1" s="6" t="s">
        <v>8</v>
      </c>
      <c r="D1" s="6" t="s">
        <v>10</v>
      </c>
      <c r="E1" s="6" t="s">
        <v>57</v>
      </c>
      <c r="F1" s="6" t="s">
        <v>14</v>
      </c>
      <c r="G1" s="6" t="s">
        <v>15</v>
      </c>
      <c r="H1" s="6" t="s">
        <v>21</v>
      </c>
      <c r="I1" s="6" t="s">
        <v>11</v>
      </c>
      <c r="J1" s="6" t="s">
        <v>20</v>
      </c>
      <c r="K1" s="6" t="s">
        <v>27</v>
      </c>
      <c r="L1" s="4"/>
      <c r="M1" s="4"/>
      <c r="N1" s="4"/>
      <c r="O1" s="4"/>
    </row>
    <row r="2" spans="1:14" ht="20.25">
      <c r="A2" s="10">
        <v>1</v>
      </c>
      <c r="B2" s="11">
        <v>12</v>
      </c>
      <c r="C2" s="3" t="s">
        <v>24</v>
      </c>
      <c r="D2" s="11">
        <v>142</v>
      </c>
      <c r="E2" s="11">
        <f aca="true" t="shared" si="0" ref="E2:E11">F2+I2-G2</f>
        <v>18</v>
      </c>
      <c r="F2" s="11">
        <v>10</v>
      </c>
      <c r="G2" s="11">
        <v>3</v>
      </c>
      <c r="H2" s="13" t="s">
        <v>22</v>
      </c>
      <c r="I2" s="11">
        <v>11</v>
      </c>
      <c r="J2" s="11">
        <v>4</v>
      </c>
      <c r="K2" s="12">
        <v>8</v>
      </c>
      <c r="N2" s="1"/>
    </row>
    <row r="3" spans="1:11" ht="20.25">
      <c r="A3" s="10">
        <v>2</v>
      </c>
      <c r="B3" s="11">
        <v>9</v>
      </c>
      <c r="C3" s="3" t="s">
        <v>42</v>
      </c>
      <c r="D3" s="11">
        <v>144</v>
      </c>
      <c r="E3" s="11">
        <f t="shared" si="0"/>
        <v>24</v>
      </c>
      <c r="F3" s="11">
        <v>15</v>
      </c>
      <c r="G3" s="11">
        <v>2</v>
      </c>
      <c r="H3" s="13" t="s">
        <v>44</v>
      </c>
      <c r="I3" s="11">
        <v>11</v>
      </c>
      <c r="J3" s="11">
        <v>4</v>
      </c>
      <c r="K3" s="12">
        <v>10</v>
      </c>
    </row>
    <row r="4" spans="1:11" ht="20.25">
      <c r="A4" s="10">
        <v>3</v>
      </c>
      <c r="B4" s="11">
        <v>9</v>
      </c>
      <c r="C4" s="3" t="s">
        <v>26</v>
      </c>
      <c r="D4" s="11">
        <v>101</v>
      </c>
      <c r="E4" s="11">
        <f t="shared" si="0"/>
        <v>-1</v>
      </c>
      <c r="F4" s="11">
        <v>7</v>
      </c>
      <c r="G4" s="11">
        <v>10</v>
      </c>
      <c r="H4" s="13" t="s">
        <v>71</v>
      </c>
      <c r="I4" s="11">
        <v>2</v>
      </c>
      <c r="J4" s="11">
        <v>4</v>
      </c>
      <c r="K4" s="12">
        <v>2</v>
      </c>
    </row>
    <row r="5" spans="1:11" ht="20.25">
      <c r="A5" s="10">
        <v>4</v>
      </c>
      <c r="B5" s="11">
        <v>7</v>
      </c>
      <c r="C5" s="3" t="s">
        <v>29</v>
      </c>
      <c r="D5" s="11">
        <v>124</v>
      </c>
      <c r="E5" s="11">
        <f t="shared" si="0"/>
        <v>19</v>
      </c>
      <c r="F5" s="11">
        <v>4</v>
      </c>
      <c r="G5" s="11">
        <v>3</v>
      </c>
      <c r="H5" s="13" t="s">
        <v>59</v>
      </c>
      <c r="I5" s="11">
        <v>18</v>
      </c>
      <c r="J5" s="11">
        <v>4</v>
      </c>
      <c r="K5" s="12">
        <v>7</v>
      </c>
    </row>
    <row r="6" spans="1:11" ht="20.25">
      <c r="A6" s="10">
        <v>5</v>
      </c>
      <c r="B6" s="11">
        <v>6</v>
      </c>
      <c r="C6" s="3" t="s">
        <v>25</v>
      </c>
      <c r="D6" s="11">
        <v>138</v>
      </c>
      <c r="E6" s="11">
        <f t="shared" si="0"/>
        <v>6</v>
      </c>
      <c r="F6" s="11">
        <v>7</v>
      </c>
      <c r="G6" s="11">
        <v>8</v>
      </c>
      <c r="H6" s="13" t="s">
        <v>50</v>
      </c>
      <c r="I6" s="11">
        <v>7</v>
      </c>
      <c r="J6" s="11">
        <v>4</v>
      </c>
      <c r="K6" s="12">
        <v>5</v>
      </c>
    </row>
    <row r="7" spans="1:11" ht="20.25">
      <c r="A7" s="10">
        <v>6</v>
      </c>
      <c r="B7" s="11">
        <v>5</v>
      </c>
      <c r="C7" s="3" t="s">
        <v>23</v>
      </c>
      <c r="D7" s="11">
        <v>137</v>
      </c>
      <c r="E7" s="11">
        <f t="shared" si="0"/>
        <v>4</v>
      </c>
      <c r="F7" s="11">
        <v>8</v>
      </c>
      <c r="G7" s="11">
        <v>8</v>
      </c>
      <c r="H7" s="13" t="s">
        <v>60</v>
      </c>
      <c r="I7" s="11">
        <v>4</v>
      </c>
      <c r="J7" s="11">
        <v>4</v>
      </c>
      <c r="K7" s="12">
        <v>5</v>
      </c>
    </row>
    <row r="8" spans="1:12" ht="20.25">
      <c r="A8" s="10">
        <v>7</v>
      </c>
      <c r="B8" s="11">
        <v>4</v>
      </c>
      <c r="C8" s="3" t="s">
        <v>41</v>
      </c>
      <c r="D8" s="11">
        <v>154</v>
      </c>
      <c r="E8" s="11">
        <f t="shared" si="0"/>
        <v>3</v>
      </c>
      <c r="F8" s="11">
        <v>8</v>
      </c>
      <c r="G8" s="11">
        <v>10</v>
      </c>
      <c r="H8" s="13" t="s">
        <v>64</v>
      </c>
      <c r="I8" s="11">
        <v>5</v>
      </c>
      <c r="J8" s="11">
        <v>4</v>
      </c>
      <c r="K8" s="12">
        <v>3</v>
      </c>
      <c r="L8" s="1"/>
    </row>
    <row r="9" spans="1:13" ht="20.25">
      <c r="A9" s="10">
        <v>8</v>
      </c>
      <c r="B9" s="11">
        <v>3</v>
      </c>
      <c r="C9" s="3" t="s">
        <v>30</v>
      </c>
      <c r="D9" s="11">
        <v>114</v>
      </c>
      <c r="E9" s="11">
        <f t="shared" si="0"/>
        <v>6</v>
      </c>
      <c r="F9" s="11">
        <v>5</v>
      </c>
      <c r="G9" s="11">
        <v>8</v>
      </c>
      <c r="H9" s="13" t="s">
        <v>44</v>
      </c>
      <c r="I9" s="11">
        <v>9</v>
      </c>
      <c r="J9" s="11">
        <v>4</v>
      </c>
      <c r="K9" s="12">
        <v>5</v>
      </c>
      <c r="M9" s="1"/>
    </row>
    <row r="10" spans="1:15" ht="20.25">
      <c r="A10" s="10">
        <v>9</v>
      </c>
      <c r="B10" s="11">
        <v>3</v>
      </c>
      <c r="C10" s="3" t="s">
        <v>28</v>
      </c>
      <c r="D10" s="11">
        <v>125</v>
      </c>
      <c r="E10" s="11">
        <f t="shared" si="0"/>
        <v>-6</v>
      </c>
      <c r="F10" s="11">
        <v>5</v>
      </c>
      <c r="G10" s="11">
        <v>13</v>
      </c>
      <c r="H10" s="13" t="s">
        <v>56</v>
      </c>
      <c r="I10" s="11">
        <v>2</v>
      </c>
      <c r="J10" s="11">
        <v>4</v>
      </c>
      <c r="K10" s="12">
        <v>2</v>
      </c>
      <c r="O10" s="1"/>
    </row>
    <row r="11" spans="1:15" ht="20.25">
      <c r="A11" s="10">
        <v>10</v>
      </c>
      <c r="B11" s="11">
        <v>0</v>
      </c>
      <c r="C11" s="3" t="s">
        <v>43</v>
      </c>
      <c r="D11" s="11">
        <v>120</v>
      </c>
      <c r="E11" s="11">
        <f t="shared" si="0"/>
        <v>1</v>
      </c>
      <c r="F11" s="11">
        <v>1</v>
      </c>
      <c r="G11" s="11">
        <v>9</v>
      </c>
      <c r="H11" s="13" t="s">
        <v>50</v>
      </c>
      <c r="I11" s="11">
        <v>9</v>
      </c>
      <c r="J11" s="11">
        <v>4</v>
      </c>
      <c r="K11" s="12">
        <v>2</v>
      </c>
      <c r="O11" s="1"/>
    </row>
    <row r="12" spans="2:3" ht="18">
      <c r="B12" s="7"/>
      <c r="C12" s="5"/>
    </row>
    <row r="13" ht="19.5">
      <c r="A13" s="9" t="s">
        <v>80</v>
      </c>
    </row>
    <row r="14" ht="18.75">
      <c r="A14" s="8" t="s">
        <v>83</v>
      </c>
    </row>
    <row r="15" ht="18"/>
    <row r="16" ht="18">
      <c r="A16" s="14" t="s">
        <v>31</v>
      </c>
    </row>
    <row r="17" ht="19.5">
      <c r="A17" s="14" t="s">
        <v>81</v>
      </c>
    </row>
  </sheetData>
  <sheetProtection sheet="1" objects="1" scenarios="1"/>
  <printOptions/>
  <pageMargins left="0.7874015748031497" right="0.7874015748031497" top="1.3779527559055118" bottom="0.5905511811023623" header="0.7086614173228347" footer="0.11811023622047245"/>
  <pageSetup horizontalDpi="1200" verticalDpi="1200" orientation="landscape" paperSize="9" r:id="rId3"/>
  <headerFooter alignWithMargins="0">
    <oddHeader>&amp;L&amp;"Elbjorg,Script"&amp;30&amp;ULigue mythril&amp;R&amp;"Elbjorg,Script"&amp;20Saison 2602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boulayd</dc:creator>
  <cp:keywords/>
  <dc:description/>
  <cp:lastModifiedBy>boulay damien</cp:lastModifiedBy>
  <cp:lastPrinted>2002-08-07T14:18:23Z</cp:lastPrinted>
  <dcterms:created xsi:type="dcterms:W3CDTF">2002-01-29T14:55:14Z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